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" windowWidth="15165" windowHeight="8280" firstSheet="1" activeTab="1"/>
  </bookViews>
  <sheets>
    <sheet name="Treasurer's Report last fisc yr" sheetId="1" state="hidden" r:id="rId1"/>
    <sheet name="Treasurer's rpt 2014-2015" sheetId="2" r:id="rId2"/>
    <sheet name="Treasurer's rpt  2015-2016" sheetId="3" r:id="rId3"/>
  </sheets>
  <externalReferences>
    <externalReference r:id="rId6"/>
  </externalReferences>
  <definedNames>
    <definedName name="_xlnm.Print_Area" localSheetId="1">'Treasurer''s rpt 2014-2015'!$A$1:$I$95</definedName>
    <definedName name="_xlnm.Print_Titles" localSheetId="0">'Treasurer''s Report last fisc yr'!$2:$4</definedName>
  </definedNames>
  <calcPr fullCalcOnLoad="1"/>
</workbook>
</file>

<file path=xl/sharedStrings.xml><?xml version="1.0" encoding="utf-8"?>
<sst xmlns="http://schemas.openxmlformats.org/spreadsheetml/2006/main" count="283" uniqueCount="114">
  <si>
    <t>Membership Revenue</t>
  </si>
  <si>
    <t>Conference</t>
  </si>
  <si>
    <t>Presenter Fees</t>
  </si>
  <si>
    <t>Product Sales</t>
  </si>
  <si>
    <t>Accounting Fees</t>
  </si>
  <si>
    <t>General Administration</t>
  </si>
  <si>
    <t>On-line Communication Platforms</t>
  </si>
  <si>
    <t>Licensing Fee</t>
  </si>
  <si>
    <t>Liability Insurance</t>
  </si>
  <si>
    <t>Shipping and Postage</t>
  </si>
  <si>
    <t>Website Maintenance</t>
  </si>
  <si>
    <t>Miscellaneous</t>
  </si>
  <si>
    <t>Contingency</t>
  </si>
  <si>
    <t>TOTAL EXPENSES</t>
  </si>
  <si>
    <t>Printing</t>
  </si>
  <si>
    <t>Graphic Designer</t>
  </si>
  <si>
    <t>Certification</t>
  </si>
  <si>
    <t>800#</t>
  </si>
  <si>
    <t>Regional Training Support</t>
  </si>
  <si>
    <t>Member Services</t>
  </si>
  <si>
    <t>Virtual Assistant</t>
  </si>
  <si>
    <t>Marketing and Product Development</t>
  </si>
  <si>
    <t>INCOME</t>
  </si>
  <si>
    <t>Total Income</t>
  </si>
  <si>
    <t>Wachovia -2636 FL Operating</t>
  </si>
  <si>
    <t>City National -6279 WV Reserve</t>
  </si>
  <si>
    <t>Total Cash</t>
  </si>
  <si>
    <t>PayPal Fees</t>
  </si>
  <si>
    <t>Certification Maintenance</t>
  </si>
  <si>
    <t>EXPENSES</t>
  </si>
  <si>
    <t>Management Consultant</t>
  </si>
  <si>
    <t>PayPal Account</t>
  </si>
  <si>
    <t>PayPalFees</t>
  </si>
  <si>
    <t>Other consulting fees</t>
  </si>
  <si>
    <t>Budgeted Fiscal Year Acitivies</t>
  </si>
  <si>
    <t>Printing and Reproduction</t>
  </si>
  <si>
    <t>Office Supplies and Expense</t>
  </si>
  <si>
    <t>Meeting Expenses</t>
  </si>
  <si>
    <t>Budgeted Fiscal Year Activities</t>
  </si>
  <si>
    <t>Actual for the Year</t>
  </si>
  <si>
    <t>Variance</t>
  </si>
  <si>
    <t>Affiliate Programs Revenue</t>
  </si>
  <si>
    <t>Website maintenance</t>
  </si>
  <si>
    <t>Printing and reproduction</t>
  </si>
  <si>
    <t>Website Redesign</t>
  </si>
  <si>
    <t>PayPal/Merchant Fees</t>
  </si>
  <si>
    <t>Supplies</t>
  </si>
  <si>
    <t>International Phone Calls</t>
  </si>
  <si>
    <t>Meals/food</t>
  </si>
  <si>
    <t>Office supplies, decorations, etc</t>
  </si>
  <si>
    <t>Shpping and Postage</t>
  </si>
  <si>
    <t>Miscellaneous Continegency</t>
  </si>
  <si>
    <t>RSM Grad Training Fees</t>
  </si>
  <si>
    <t>See note</t>
  </si>
  <si>
    <t>NOTE: Membership revenue includes cash received and accounts receivables.</t>
  </si>
  <si>
    <t>Website Maintenace</t>
  </si>
  <si>
    <t>Bank Fees</t>
  </si>
  <si>
    <t>Bank Balance as of 04/30/2013</t>
  </si>
  <si>
    <t>Automated Phone Service</t>
  </si>
  <si>
    <t xml:space="preserve">Conference </t>
  </si>
  <si>
    <t>Accommodations</t>
  </si>
  <si>
    <t>Public Outreach (Trainee Rec)</t>
  </si>
  <si>
    <t>Shopping Cart</t>
  </si>
  <si>
    <t>Online Exam Platform</t>
  </si>
  <si>
    <t>Outreach</t>
  </si>
  <si>
    <t xml:space="preserve"> Budget Approved 04/23/2013</t>
  </si>
  <si>
    <t>Bduget vs. Actual 05-01-2013 to 07-31-2014</t>
  </si>
  <si>
    <t>BYB Campaign</t>
  </si>
  <si>
    <t xml:space="preserve">Video Production -$1000 </t>
  </si>
  <si>
    <t xml:space="preserve"> </t>
  </si>
  <si>
    <t>Treasurer's Report</t>
  </si>
  <si>
    <t>Add: Product Dev Costs +$800</t>
  </si>
  <si>
    <t>Advertising +200</t>
  </si>
  <si>
    <t>Campaign for recruit. Trainees -$500</t>
  </si>
  <si>
    <t>Ethics</t>
  </si>
  <si>
    <t>Website Maintenance -$350</t>
  </si>
  <si>
    <t>Consulting Fees  +$750</t>
  </si>
  <si>
    <t>Shipping and Postage +$100</t>
  </si>
  <si>
    <t>Bad Debt</t>
  </si>
  <si>
    <t>Wells Fargo - 6756</t>
  </si>
  <si>
    <t xml:space="preserve"> Budget Approved 04/9/2014</t>
  </si>
  <si>
    <t xml:space="preserve">Video Production </t>
  </si>
  <si>
    <t>Product Development Cost</t>
  </si>
  <si>
    <t>Marketing Consultant</t>
  </si>
  <si>
    <t>Merchant Fees</t>
  </si>
  <si>
    <t xml:space="preserve">Shipping and Postage </t>
  </si>
  <si>
    <t xml:space="preserve">Consulting Fees </t>
  </si>
  <si>
    <t>Legal fees</t>
  </si>
  <si>
    <t>Website Hosting fees</t>
  </si>
  <si>
    <t xml:space="preserve">Public Outreach </t>
  </si>
  <si>
    <t>BYB Product Development Cost</t>
  </si>
  <si>
    <t>Bduget vs. Actual 05-01-2015 to 4-30-2016</t>
  </si>
  <si>
    <t xml:space="preserve"> Budget Approved 02/15/2015</t>
  </si>
  <si>
    <t>Shopping Cart fees</t>
  </si>
  <si>
    <t>Merchant Fees / Shopping cart</t>
  </si>
  <si>
    <t>Accounting Fees / Quick Books</t>
  </si>
  <si>
    <t>Legal fees / NV Company</t>
  </si>
  <si>
    <t>On-line Communication Platforms /MS</t>
  </si>
  <si>
    <t>Graphic Designer / News Letter</t>
  </si>
  <si>
    <t>Website maintenance / Membership Dr.</t>
  </si>
  <si>
    <t>Printing and Reproduction / News Letter</t>
  </si>
  <si>
    <t>Shipping and Postage / News Letter</t>
  </si>
  <si>
    <t xml:space="preserve">Product Sales </t>
  </si>
  <si>
    <t>Total Cash 4/23/15</t>
  </si>
  <si>
    <t>Marketing and Promotions</t>
  </si>
  <si>
    <t>Paypal Fees</t>
  </si>
  <si>
    <t>Miscellaneous Contingency</t>
  </si>
  <si>
    <t>Budget vs. Actual 05-01-2014 to 4-30-2015</t>
  </si>
  <si>
    <t xml:space="preserve">Wells Fargo - 6756 </t>
  </si>
  <si>
    <t>Cash as of</t>
  </si>
  <si>
    <t>April 30th, 2015</t>
  </si>
  <si>
    <t>May 30th, 2015</t>
  </si>
  <si>
    <t>Training fees</t>
  </si>
  <si>
    <t>Facility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</si>
</sst>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#,##0;\-#,##0"/>
    <numFmt numFmtId="170" formatCode="#,##0.00;\-#,##0.00"/>
    <numFmt numFmtId="171" formatCode="&quot;$&quot;#,##0.00"/>
  </numFmts>
  <fonts count="5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5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4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6" fillId="30" borderId="0" xfId="0" applyNumberFormat="1" applyFont="1" applyFill="1" applyAlignment="1">
      <alignment/>
    </xf>
    <xf numFmtId="0" fontId="0" fillId="30" borderId="0" xfId="0" applyFont="1" applyFill="1" applyAlignment="1">
      <alignment/>
    </xf>
    <xf numFmtId="169" fontId="47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31" borderId="10" xfId="0" applyFont="1" applyFill="1" applyBorder="1" applyAlignment="1">
      <alignment/>
    </xf>
    <xf numFmtId="49" fontId="46" fillId="0" borderId="10" xfId="0" applyNumberFormat="1" applyFont="1" applyBorder="1" applyAlignment="1">
      <alignment/>
    </xf>
    <xf numFmtId="44" fontId="0" fillId="0" borderId="10" xfId="44" applyFont="1" applyBorder="1" applyAlignment="1">
      <alignment/>
    </xf>
    <xf numFmtId="43" fontId="0" fillId="0" borderId="10" xfId="42" applyFont="1" applyBorder="1" applyAlignment="1">
      <alignment/>
    </xf>
    <xf numFmtId="49" fontId="46" fillId="30" borderId="10" xfId="0" applyNumberFormat="1" applyFont="1" applyFill="1" applyBorder="1" applyAlignment="1">
      <alignment/>
    </xf>
    <xf numFmtId="0" fontId="0" fillId="30" borderId="10" xfId="0" applyFont="1" applyFill="1" applyBorder="1" applyAlignment="1">
      <alignment/>
    </xf>
    <xf numFmtId="44" fontId="2" fillId="30" borderId="10" xfId="44" applyFont="1" applyFill="1" applyBorder="1" applyAlignment="1">
      <alignment/>
    </xf>
    <xf numFmtId="49" fontId="4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49" fontId="46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Border="1" applyAlignment="1">
      <alignment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/>
    </xf>
    <xf numFmtId="49" fontId="48" fillId="30" borderId="0" xfId="0" applyNumberFormat="1" applyFont="1" applyFill="1" applyAlignment="1">
      <alignment/>
    </xf>
    <xf numFmtId="44" fontId="0" fillId="0" borderId="0" xfId="44" applyFont="1" applyFill="1" applyBorder="1" applyAlignment="1">
      <alignment/>
    </xf>
    <xf numFmtId="43" fontId="0" fillId="0" borderId="0" xfId="42" applyFont="1" applyAlignment="1">
      <alignment/>
    </xf>
    <xf numFmtId="44" fontId="0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39" fontId="0" fillId="0" borderId="10" xfId="42" applyNumberFormat="1" applyFont="1" applyBorder="1" applyAlignment="1">
      <alignment/>
    </xf>
    <xf numFmtId="39" fontId="0" fillId="0" borderId="10" xfId="0" applyNumberFormat="1" applyFont="1" applyBorder="1" applyAlignment="1">
      <alignment/>
    </xf>
    <xf numFmtId="44" fontId="2" fillId="0" borderId="10" xfId="44" applyFont="1" applyFill="1" applyBorder="1" applyAlignment="1">
      <alignment/>
    </xf>
    <xf numFmtId="39" fontId="2" fillId="0" borderId="10" xfId="44" applyNumberFormat="1" applyFont="1" applyFill="1" applyBorder="1" applyAlignment="1">
      <alignment/>
    </xf>
    <xf numFmtId="43" fontId="2" fillId="0" borderId="10" xfId="42" applyFont="1" applyFill="1" applyBorder="1" applyAlignment="1">
      <alignment/>
    </xf>
    <xf numFmtId="0" fontId="2" fillId="32" borderId="14" xfId="0" applyFont="1" applyFill="1" applyBorder="1" applyAlignment="1">
      <alignment/>
    </xf>
    <xf numFmtId="44" fontId="49" fillId="30" borderId="10" xfId="44" applyNumberFormat="1" applyFont="1" applyFill="1" applyBorder="1" applyAlignment="1">
      <alignment/>
    </xf>
    <xf numFmtId="7" fontId="50" fillId="0" borderId="1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Font="1" applyBorder="1" applyAlignment="1">
      <alignment/>
    </xf>
    <xf numFmtId="44" fontId="50" fillId="0" borderId="10" xfId="44" applyFont="1" applyBorder="1" applyAlignment="1">
      <alignment/>
    </xf>
    <xf numFmtId="43" fontId="50" fillId="0" borderId="10" xfId="42" applyFon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0" fontId="0" fillId="31" borderId="10" xfId="0" applyFill="1" applyBorder="1" applyAlignment="1">
      <alignment/>
    </xf>
    <xf numFmtId="0" fontId="2" fillId="0" borderId="10" xfId="0" applyFont="1" applyBorder="1" applyAlignment="1">
      <alignment/>
    </xf>
    <xf numFmtId="43" fontId="0" fillId="0" borderId="10" xfId="42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4" fontId="1" fillId="33" borderId="0" xfId="0" applyNumberFormat="1" applyFont="1" applyFill="1" applyAlignment="1">
      <alignment/>
    </xf>
    <xf numFmtId="44" fontId="2" fillId="33" borderId="15" xfId="0" applyNumberFormat="1" applyFont="1" applyFill="1" applyBorder="1" applyAlignment="1">
      <alignment/>
    </xf>
    <xf numFmtId="43" fontId="0" fillId="30" borderId="10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3" fontId="0" fillId="34" borderId="10" xfId="42" applyFont="1" applyFill="1" applyBorder="1" applyAlignment="1">
      <alignment/>
    </xf>
    <xf numFmtId="44" fontId="2" fillId="34" borderId="10" xfId="44" applyFont="1" applyFill="1" applyBorder="1" applyAlignment="1">
      <alignment/>
    </xf>
    <xf numFmtId="6" fontId="51" fillId="0" borderId="0" xfId="0" applyNumberFormat="1" applyFont="1" applyAlignment="1">
      <alignment/>
    </xf>
    <xf numFmtId="8" fontId="51" fillId="0" borderId="0" xfId="0" applyNumberFormat="1" applyFont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31" borderId="0" xfId="0" applyFont="1" applyFill="1" applyBorder="1" applyAlignment="1">
      <alignment/>
    </xf>
    <xf numFmtId="44" fontId="2" fillId="30" borderId="0" xfId="44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6" fontId="0" fillId="35" borderId="10" xfId="42" applyNumberFormat="1" applyFont="1" applyFill="1" applyBorder="1" applyAlignment="1">
      <alignment/>
    </xf>
    <xf numFmtId="43" fontId="52" fillId="35" borderId="10" xfId="42" applyFont="1" applyFill="1" applyBorder="1" applyAlignment="1">
      <alignment/>
    </xf>
    <xf numFmtId="43" fontId="0" fillId="35" borderId="10" xfId="42" applyFont="1" applyFill="1" applyBorder="1" applyAlignment="1">
      <alignment/>
    </xf>
    <xf numFmtId="44" fontId="2" fillId="35" borderId="10" xfId="44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4" fontId="2" fillId="33" borderId="10" xfId="44" applyFont="1" applyFill="1" applyBorder="1" applyAlignment="1">
      <alignment/>
    </xf>
    <xf numFmtId="0" fontId="0" fillId="11" borderId="10" xfId="0" applyFill="1" applyBorder="1" applyAlignment="1">
      <alignment/>
    </xf>
    <xf numFmtId="6" fontId="1" fillId="11" borderId="0" xfId="0" applyNumberFormat="1" applyFont="1" applyFill="1" applyAlignment="1">
      <alignment/>
    </xf>
    <xf numFmtId="43" fontId="0" fillId="11" borderId="10" xfId="42" applyFont="1" applyFill="1" applyBorder="1" applyAlignment="1">
      <alignment/>
    </xf>
    <xf numFmtId="0" fontId="1" fillId="11" borderId="0" xfId="0" applyFont="1" applyFill="1" applyAlignment="1">
      <alignment/>
    </xf>
    <xf numFmtId="39" fontId="2" fillId="33" borderId="10" xfId="44" applyNumberFormat="1" applyFont="1" applyFill="1" applyBorder="1" applyAlignment="1">
      <alignment/>
    </xf>
    <xf numFmtId="39" fontId="0" fillId="33" borderId="10" xfId="0" applyNumberFormat="1" applyFont="1" applyFill="1" applyBorder="1" applyAlignment="1">
      <alignment/>
    </xf>
    <xf numFmtId="43" fontId="2" fillId="33" borderId="10" xfId="42" applyFont="1" applyFill="1" applyBorder="1" applyAlignment="1">
      <alignment/>
    </xf>
    <xf numFmtId="6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30" borderId="10" xfId="42" applyFont="1" applyFill="1" applyBorder="1" applyAlignment="1">
      <alignment/>
    </xf>
    <xf numFmtId="6" fontId="5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6" fontId="0" fillId="0" borderId="10" xfId="42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43" fontId="52" fillId="0" borderId="10" xfId="42" applyFont="1" applyFill="1" applyBorder="1" applyAlignment="1">
      <alignment/>
    </xf>
    <xf numFmtId="39" fontId="0" fillId="0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3" fontId="1" fillId="0" borderId="0" xfId="0" applyNumberFormat="1" applyFont="1" applyAlignment="1">
      <alignment/>
    </xf>
    <xf numFmtId="43" fontId="2" fillId="0" borderId="0" xfId="42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4" fontId="1" fillId="0" borderId="0" xfId="44" applyFont="1" applyAlignment="1">
      <alignment/>
    </xf>
    <xf numFmtId="43" fontId="1" fillId="0" borderId="0" xfId="0" applyNumberFormat="1" applyFont="1" applyFill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4" fontId="8" fillId="30" borderId="10" xfId="44" applyNumberFormat="1" applyFont="1" applyFill="1" applyBorder="1" applyAlignment="1">
      <alignment/>
    </xf>
    <xf numFmtId="44" fontId="2" fillId="0" borderId="0" xfId="44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44" fontId="0" fillId="0" borderId="10" xfId="44" applyFont="1" applyFill="1" applyBorder="1" applyAlignment="1">
      <alignment/>
    </xf>
    <xf numFmtId="0" fontId="2" fillId="0" borderId="0" xfId="0" applyFont="1" applyAlignment="1">
      <alignment/>
    </xf>
    <xf numFmtId="0" fontId="2" fillId="36" borderId="16" xfId="0" applyFont="1" applyFill="1" applyBorder="1" applyAlignment="1">
      <alignment/>
    </xf>
    <xf numFmtId="0" fontId="9" fillId="36" borderId="18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44" fontId="2" fillId="0" borderId="0" xfId="44" applyFont="1" applyBorder="1" applyAlignment="1">
      <alignment/>
    </xf>
    <xf numFmtId="44" fontId="0" fillId="0" borderId="19" xfId="44" applyFont="1" applyFill="1" applyBorder="1" applyAlignment="1">
      <alignment/>
    </xf>
    <xf numFmtId="44" fontId="2" fillId="33" borderId="20" xfId="44" applyFont="1" applyFill="1" applyBorder="1" applyAlignment="1">
      <alignment/>
    </xf>
    <xf numFmtId="44" fontId="1" fillId="0" borderId="0" xfId="0" applyNumberFormat="1" applyFont="1" applyFill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0" borderId="21" xfId="0" applyFont="1" applyFill="1" applyBorder="1" applyAlignment="1">
      <alignment horizontal="left"/>
    </xf>
    <xf numFmtId="0" fontId="2" fillId="30" borderId="23" xfId="0" applyFont="1" applyFill="1" applyBorder="1" applyAlignment="1">
      <alignment horizontal="left"/>
    </xf>
    <xf numFmtId="44" fontId="53" fillId="0" borderId="10" xfId="44" applyFont="1" applyFill="1" applyBorder="1" applyAlignment="1">
      <alignment/>
    </xf>
    <xf numFmtId="44" fontId="53" fillId="34" borderId="10" xfId="44" applyFont="1" applyFill="1" applyBorder="1" applyAlignment="1">
      <alignment/>
    </xf>
    <xf numFmtId="39" fontId="50" fillId="0" borderId="10" xfId="42" applyNumberFormat="1" applyFont="1" applyBorder="1" applyAlignment="1">
      <alignment/>
    </xf>
    <xf numFmtId="39" fontId="53" fillId="0" borderId="10" xfId="44" applyNumberFormat="1" applyFont="1" applyFill="1" applyBorder="1" applyAlignment="1">
      <alignment/>
    </xf>
    <xf numFmtId="43" fontId="53" fillId="0" borderId="10" xfId="42" applyFont="1" applyFill="1" applyBorder="1" applyAlignment="1">
      <alignment/>
    </xf>
    <xf numFmtId="44" fontId="53" fillId="30" borderId="10" xfId="44" applyFont="1" applyFill="1" applyBorder="1" applyAlignment="1">
      <alignment/>
    </xf>
    <xf numFmtId="43" fontId="53" fillId="0" borderId="10" xfId="42" applyFont="1" applyBorder="1" applyAlignment="1">
      <alignment/>
    </xf>
    <xf numFmtId="43" fontId="53" fillId="30" borderId="10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%20Brooks%202\Documents\INARS%20President\Finance%20Committee\2013-2014%20Budget\Operating%20Budget\INARS%20operating%20budget%20FY%202013-2014%20Approved%204-24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Ctr View"/>
      <sheetName val="Master Budget"/>
    </sheetNames>
    <sheetDataSet>
      <sheetData sheetId="0">
        <row r="10">
          <cell r="F10">
            <v>22875</v>
          </cell>
        </row>
      </sheetData>
      <sheetData sheetId="1">
        <row r="8">
          <cell r="H8">
            <v>32276</v>
          </cell>
        </row>
        <row r="9">
          <cell r="H9">
            <v>2000</v>
          </cell>
        </row>
        <row r="10">
          <cell r="H10">
            <v>2900</v>
          </cell>
        </row>
        <row r="11">
          <cell r="H11">
            <v>8250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8"/>
  <sheetViews>
    <sheetView workbookViewId="0" topLeftCell="A82">
      <selection activeCell="F20" sqref="F20"/>
    </sheetView>
  </sheetViews>
  <sheetFormatPr defaultColWidth="9.140625" defaultRowHeight="12.75"/>
  <cols>
    <col min="2" max="2" width="28.8515625" style="0" customWidth="1"/>
    <col min="3" max="3" width="2.28125" style="0" customWidth="1"/>
    <col min="4" max="4" width="3.00390625" style="0" customWidth="1"/>
    <col min="5" max="5" width="17.28125" style="0" bestFit="1" customWidth="1"/>
    <col min="6" max="6" width="2.8515625" style="0" customWidth="1"/>
    <col min="7" max="7" width="11.8515625" style="0" customWidth="1"/>
    <col min="8" max="8" width="2.7109375" style="0" customWidth="1"/>
    <col min="9" max="9" width="14.421875" style="0" bestFit="1" customWidth="1"/>
    <col min="10" max="10" width="10.28125" style="0" bestFit="1" customWidth="1"/>
    <col min="13" max="13" width="10.28125" style="0" bestFit="1" customWidth="1"/>
  </cols>
  <sheetData>
    <row r="2" spans="1:9" ht="15">
      <c r="A2" s="133" t="s">
        <v>65</v>
      </c>
      <c r="B2" s="133"/>
      <c r="C2" s="133"/>
      <c r="D2" s="133"/>
      <c r="E2" s="135" t="s">
        <v>70</v>
      </c>
      <c r="F2" s="135"/>
      <c r="G2" s="135"/>
      <c r="H2" s="135"/>
      <c r="I2" s="135"/>
    </row>
    <row r="3" spans="1:9" ht="12.75">
      <c r="A3" s="27"/>
      <c r="B3" s="28"/>
      <c r="C3" s="26"/>
      <c r="D3" s="19"/>
      <c r="E3" s="136" t="s">
        <v>66</v>
      </c>
      <c r="F3" s="137"/>
      <c r="G3" s="137"/>
      <c r="H3" s="137"/>
      <c r="I3" s="138"/>
    </row>
    <row r="4" spans="1:9" ht="25.5">
      <c r="A4" s="29"/>
      <c r="B4" s="44"/>
      <c r="C4" s="26"/>
      <c r="D4" s="19"/>
      <c r="E4" s="22" t="s">
        <v>34</v>
      </c>
      <c r="F4" s="22"/>
      <c r="G4" s="22" t="s">
        <v>39</v>
      </c>
      <c r="H4" s="22"/>
      <c r="I4" s="22" t="s">
        <v>40</v>
      </c>
    </row>
    <row r="5" spans="1:9" ht="12.75">
      <c r="A5" s="20" t="s">
        <v>22</v>
      </c>
      <c r="B5" s="20"/>
      <c r="C5" s="19"/>
      <c r="D5" s="21"/>
      <c r="E5" s="26"/>
      <c r="F5" s="26"/>
      <c r="G5" s="26"/>
      <c r="H5" s="26"/>
      <c r="I5" s="26"/>
    </row>
    <row r="6" spans="1:17" ht="15">
      <c r="A6" s="15"/>
      <c r="B6" s="15" t="s">
        <v>0</v>
      </c>
      <c r="C6" s="16"/>
      <c r="D6" s="8"/>
      <c r="E6" s="10">
        <f>'[1]Cost Ctr View'!$F$10</f>
        <v>22875</v>
      </c>
      <c r="F6" s="11"/>
      <c r="G6" s="11">
        <v>20426.96</v>
      </c>
      <c r="H6" s="11"/>
      <c r="I6" s="54">
        <f aca="true" t="shared" si="0" ref="I6:I11">SUM(G6-E6)</f>
        <v>-2448.040000000001</v>
      </c>
      <c r="J6" s="1" t="s">
        <v>53</v>
      </c>
      <c r="K6" s="1"/>
      <c r="L6" s="1"/>
      <c r="M6" s="1"/>
      <c r="N6" s="1"/>
      <c r="O6" s="1"/>
      <c r="P6" s="1"/>
      <c r="Q6" s="1"/>
    </row>
    <row r="7" spans="1:17" ht="15">
      <c r="A7" s="15"/>
      <c r="B7" s="15" t="s">
        <v>1</v>
      </c>
      <c r="C7" s="16"/>
      <c r="D7" s="8"/>
      <c r="E7" s="11">
        <f>'[1]Master Budget'!$H$8</f>
        <v>32276</v>
      </c>
      <c r="F7" s="11"/>
      <c r="G7" s="11"/>
      <c r="H7" s="11"/>
      <c r="I7" s="55">
        <f t="shared" si="0"/>
        <v>-32276</v>
      </c>
      <c r="J7" s="1"/>
      <c r="K7" s="1"/>
      <c r="L7" s="1"/>
      <c r="M7" s="1"/>
      <c r="N7" s="1"/>
      <c r="O7" s="1"/>
      <c r="P7" s="1"/>
      <c r="Q7" s="1"/>
    </row>
    <row r="8" spans="1:17" ht="15">
      <c r="A8" s="15"/>
      <c r="B8" s="15" t="s">
        <v>28</v>
      </c>
      <c r="C8" s="16"/>
      <c r="D8" s="8"/>
      <c r="E8" s="11">
        <f>'[1]Master Budget'!$H$9</f>
        <v>2000</v>
      </c>
      <c r="F8" s="11"/>
      <c r="G8" s="11">
        <v>300</v>
      </c>
      <c r="H8" s="11"/>
      <c r="I8" s="55">
        <f t="shared" si="0"/>
        <v>-1700</v>
      </c>
      <c r="J8" s="1"/>
      <c r="K8" s="1"/>
      <c r="L8" s="1"/>
      <c r="M8" s="1"/>
      <c r="N8" s="1"/>
      <c r="O8" s="1"/>
      <c r="P8" s="1"/>
      <c r="Q8" s="1"/>
    </row>
    <row r="9" spans="1:17" ht="15">
      <c r="A9" s="9"/>
      <c r="B9" s="9" t="s">
        <v>16</v>
      </c>
      <c r="C9" s="7"/>
      <c r="D9" s="8"/>
      <c r="E9" s="11">
        <f>'[1]Master Budget'!$H$10</f>
        <v>2900</v>
      </c>
      <c r="F9" s="11"/>
      <c r="G9" s="11">
        <v>500</v>
      </c>
      <c r="H9" s="11"/>
      <c r="I9" s="46">
        <f t="shared" si="0"/>
        <v>-2400</v>
      </c>
      <c r="J9" s="1"/>
      <c r="K9" s="1"/>
      <c r="L9" s="1"/>
      <c r="M9" s="1"/>
      <c r="N9" s="1"/>
      <c r="O9" s="1"/>
      <c r="P9" s="1"/>
      <c r="Q9" s="1"/>
    </row>
    <row r="10" spans="1:17" ht="15">
      <c r="A10" s="9"/>
      <c r="B10" s="9" t="s">
        <v>3</v>
      </c>
      <c r="C10" s="7"/>
      <c r="D10" s="8"/>
      <c r="E10" s="11">
        <f>'[1]Master Budget'!$H$11</f>
        <v>8250</v>
      </c>
      <c r="F10" s="11"/>
      <c r="G10" s="11">
        <v>260</v>
      </c>
      <c r="H10" s="11"/>
      <c r="I10" s="46">
        <f t="shared" si="0"/>
        <v>-7990</v>
      </c>
      <c r="J10" s="1"/>
      <c r="K10" s="1"/>
      <c r="L10" s="1"/>
      <c r="M10" s="1"/>
      <c r="N10" s="1"/>
      <c r="O10" s="1"/>
      <c r="P10" s="1"/>
      <c r="Q10" s="1"/>
    </row>
    <row r="11" spans="1:17" ht="15">
      <c r="A11" s="9"/>
      <c r="B11" s="9" t="s">
        <v>41</v>
      </c>
      <c r="C11" s="7"/>
      <c r="D11" s="8"/>
      <c r="E11" s="11">
        <v>0</v>
      </c>
      <c r="F11" s="11"/>
      <c r="G11" s="11">
        <v>189</v>
      </c>
      <c r="H11" s="11"/>
      <c r="I11" s="46">
        <f t="shared" si="0"/>
        <v>189</v>
      </c>
      <c r="J11" s="1"/>
      <c r="K11" s="1"/>
      <c r="L11" s="1"/>
      <c r="M11" s="1"/>
      <c r="N11" s="1"/>
      <c r="O11" s="1"/>
      <c r="P11" s="1"/>
      <c r="Q11" s="1"/>
    </row>
    <row r="12" spans="1:17" ht="15.75">
      <c r="A12" s="12" t="s">
        <v>23</v>
      </c>
      <c r="B12" s="12"/>
      <c r="C12" s="13"/>
      <c r="D12" s="8"/>
      <c r="E12" s="14">
        <f>SUM(E6:E11)</f>
        <v>68301</v>
      </c>
      <c r="F12" s="14"/>
      <c r="G12" s="14">
        <f>SUM(G6:G11)</f>
        <v>21675.96</v>
      </c>
      <c r="H12" s="14"/>
      <c r="I12" s="45">
        <f>SUM(G12-E12)</f>
        <v>-46625.04</v>
      </c>
      <c r="J12" s="1"/>
      <c r="K12" s="1"/>
      <c r="L12" s="1"/>
      <c r="M12" s="1"/>
      <c r="N12" s="1"/>
      <c r="O12" s="1"/>
      <c r="P12" s="1"/>
      <c r="Q12" s="1"/>
    </row>
    <row r="13" spans="1:17" ht="15">
      <c r="A13" s="15"/>
      <c r="B13" s="15"/>
      <c r="C13" s="16"/>
      <c r="D13" s="8"/>
      <c r="E13" s="7"/>
      <c r="F13" s="7"/>
      <c r="G13" s="7"/>
      <c r="H13" s="7"/>
      <c r="I13" s="10"/>
      <c r="J13" s="1"/>
      <c r="K13" s="1"/>
      <c r="L13" s="1"/>
      <c r="M13" s="1"/>
      <c r="N13" s="1"/>
      <c r="O13" s="1"/>
      <c r="P13" s="1"/>
      <c r="Q13" s="1"/>
    </row>
    <row r="14" spans="1:17" ht="27.75" customHeight="1">
      <c r="A14" s="134" t="s">
        <v>29</v>
      </c>
      <c r="B14" s="134"/>
      <c r="C14" s="134"/>
      <c r="D14" s="19"/>
      <c r="E14" s="22" t="s">
        <v>38</v>
      </c>
      <c r="F14" s="22"/>
      <c r="G14" s="22" t="s">
        <v>39</v>
      </c>
      <c r="H14" s="22"/>
      <c r="I14" s="22" t="s">
        <v>40</v>
      </c>
      <c r="J14" s="1"/>
      <c r="K14" s="1"/>
      <c r="L14" s="1"/>
      <c r="M14" s="1"/>
      <c r="N14" s="1"/>
      <c r="O14" s="1"/>
      <c r="P14" s="1"/>
      <c r="Q14" s="1"/>
    </row>
    <row r="15" spans="1:17" ht="15">
      <c r="A15" s="17" t="s">
        <v>21</v>
      </c>
      <c r="B15" s="13"/>
      <c r="C15" s="13"/>
      <c r="D15" s="8"/>
      <c r="E15" s="14">
        <f>SUM(E16:E27)</f>
        <v>10564</v>
      </c>
      <c r="F15" s="14"/>
      <c r="G15" s="14">
        <f>SUM(G16:G27)</f>
        <v>6203.41</v>
      </c>
      <c r="H15" s="14"/>
      <c r="I15" s="14">
        <f aca="true" t="shared" si="1" ref="I15:I27">SUM(E15-G15)</f>
        <v>4360.59</v>
      </c>
      <c r="J15" s="1"/>
      <c r="K15" s="1"/>
      <c r="L15" s="1"/>
      <c r="M15" s="1"/>
      <c r="N15" s="1"/>
      <c r="O15" s="1"/>
      <c r="P15" s="1"/>
      <c r="Q15" s="1"/>
    </row>
    <row r="16" spans="1:17" ht="15">
      <c r="A16" s="7"/>
      <c r="B16" s="18" t="s">
        <v>17</v>
      </c>
      <c r="C16" s="16"/>
      <c r="D16" s="8"/>
      <c r="E16" s="11">
        <v>600</v>
      </c>
      <c r="F16" s="11"/>
      <c r="G16" s="11">
        <v>241.98</v>
      </c>
      <c r="H16" s="11"/>
      <c r="I16" s="41">
        <f t="shared" si="1"/>
        <v>358.02</v>
      </c>
      <c r="J16" s="1"/>
      <c r="K16" s="1"/>
      <c r="L16" s="1"/>
      <c r="M16" s="1"/>
      <c r="N16" s="1"/>
      <c r="O16" s="1"/>
      <c r="P16" s="1"/>
      <c r="Q16" s="1"/>
    </row>
    <row r="17" spans="1:17" ht="15">
      <c r="A17" s="80"/>
      <c r="B17" s="79" t="s">
        <v>72</v>
      </c>
      <c r="C17" s="80"/>
      <c r="D17" s="80"/>
      <c r="E17" s="83">
        <v>700</v>
      </c>
      <c r="F17" s="83"/>
      <c r="G17" s="83">
        <v>610</v>
      </c>
      <c r="H17" s="83"/>
      <c r="I17" s="84">
        <f t="shared" si="1"/>
        <v>90</v>
      </c>
      <c r="J17" s="72" t="s">
        <v>69</v>
      </c>
      <c r="K17" s="1"/>
      <c r="L17" s="1"/>
      <c r="M17" s="1"/>
      <c r="N17" s="1"/>
      <c r="O17" s="1"/>
      <c r="P17" s="1"/>
      <c r="Q17" s="1"/>
    </row>
    <row r="18" spans="1:17" ht="15">
      <c r="A18" s="7"/>
      <c r="B18" s="18" t="s">
        <v>67</v>
      </c>
      <c r="C18" s="16"/>
      <c r="D18" s="8"/>
      <c r="E18" s="11"/>
      <c r="F18" s="11"/>
      <c r="G18" s="11">
        <v>169</v>
      </c>
      <c r="H18" s="11"/>
      <c r="I18" s="41">
        <f t="shared" si="1"/>
        <v>-169</v>
      </c>
      <c r="J18" s="1"/>
      <c r="K18" s="1"/>
      <c r="L18" s="1"/>
      <c r="M18" s="1"/>
      <c r="N18" s="1"/>
      <c r="O18" s="1"/>
      <c r="P18" s="1"/>
      <c r="Q18" s="1"/>
    </row>
    <row r="19" spans="1:17" ht="15">
      <c r="A19" s="85"/>
      <c r="B19" s="86" t="s">
        <v>68</v>
      </c>
      <c r="C19" s="85"/>
      <c r="D19" s="85"/>
      <c r="E19" s="67" t="s">
        <v>69</v>
      </c>
      <c r="F19" s="67"/>
      <c r="G19" s="67"/>
      <c r="H19" s="67"/>
      <c r="I19" s="87" t="s">
        <v>69</v>
      </c>
      <c r="J19" s="1"/>
      <c r="K19" s="1"/>
      <c r="L19" s="1"/>
      <c r="M19" s="1"/>
      <c r="N19" s="1"/>
      <c r="O19" s="1"/>
      <c r="P19" s="1"/>
      <c r="Q19" s="1"/>
    </row>
    <row r="20" spans="1:17" ht="15">
      <c r="A20" s="7"/>
      <c r="B20" s="18" t="s">
        <v>62</v>
      </c>
      <c r="C20" s="16"/>
      <c r="D20" s="8"/>
      <c r="E20" s="11">
        <v>1200</v>
      </c>
      <c r="F20" s="11"/>
      <c r="G20" s="11">
        <v>59</v>
      </c>
      <c r="H20" s="11"/>
      <c r="I20" s="41">
        <f t="shared" si="1"/>
        <v>1141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68"/>
      <c r="B21" s="69" t="s">
        <v>44</v>
      </c>
      <c r="C21" s="68"/>
      <c r="D21" s="68"/>
      <c r="E21" s="70">
        <v>1000</v>
      </c>
      <c r="F21" s="70"/>
      <c r="G21" s="70">
        <v>527.49</v>
      </c>
      <c r="H21" s="70"/>
      <c r="I21" s="71">
        <f t="shared" si="1"/>
        <v>472.51</v>
      </c>
      <c r="J21" s="1"/>
      <c r="K21" s="1"/>
      <c r="L21" s="1"/>
      <c r="M21" s="1"/>
      <c r="N21" s="1"/>
      <c r="O21" s="1"/>
      <c r="P21" s="1"/>
      <c r="Q21" s="1"/>
    </row>
    <row r="22" spans="1:17" ht="15">
      <c r="A22" s="68" t="s">
        <v>69</v>
      </c>
      <c r="B22" s="69" t="s">
        <v>10</v>
      </c>
      <c r="C22" s="68"/>
      <c r="D22" s="68"/>
      <c r="E22" s="70">
        <v>1400</v>
      </c>
      <c r="F22" s="70"/>
      <c r="G22" s="70">
        <v>1011.5</v>
      </c>
      <c r="H22" s="70"/>
      <c r="I22" s="71">
        <f t="shared" si="1"/>
        <v>388.5</v>
      </c>
      <c r="J22" s="73" t="s">
        <v>69</v>
      </c>
      <c r="K22" s="38"/>
      <c r="L22" s="1"/>
      <c r="M22" s="1"/>
      <c r="N22" s="1"/>
      <c r="O22" s="1"/>
      <c r="P22" s="1"/>
      <c r="Q22" s="1"/>
    </row>
    <row r="23" spans="1:17" ht="15">
      <c r="A23" s="7"/>
      <c r="B23" s="18" t="s">
        <v>61</v>
      </c>
      <c r="C23" s="16"/>
      <c r="D23" s="8"/>
      <c r="E23" s="11">
        <v>1800</v>
      </c>
      <c r="F23" s="11"/>
      <c r="G23" s="11"/>
      <c r="H23" s="11"/>
      <c r="I23" s="41">
        <f t="shared" si="1"/>
        <v>1800</v>
      </c>
      <c r="J23" s="1"/>
      <c r="K23" s="1"/>
      <c r="L23" s="1"/>
      <c r="M23" s="1"/>
      <c r="N23" s="1"/>
      <c r="O23" s="1"/>
      <c r="P23" s="1"/>
      <c r="Q23" s="1"/>
    </row>
    <row r="24" spans="1:17" ht="15">
      <c r="A24" s="7"/>
      <c r="B24" s="18" t="s">
        <v>43</v>
      </c>
      <c r="C24" s="16"/>
      <c r="D24" s="8"/>
      <c r="E24" s="11">
        <v>1000</v>
      </c>
      <c r="F24" s="11"/>
      <c r="G24" s="56">
        <v>1122.77</v>
      </c>
      <c r="H24" s="11"/>
      <c r="I24" s="41">
        <f t="shared" si="1"/>
        <v>-122.76999999999998</v>
      </c>
      <c r="J24" s="1"/>
      <c r="K24" s="1"/>
      <c r="L24" s="1"/>
      <c r="M24" s="1"/>
      <c r="N24" s="1"/>
      <c r="O24" s="1"/>
      <c r="P24" s="1"/>
      <c r="Q24" s="1"/>
    </row>
    <row r="25" spans="1:17" ht="15">
      <c r="A25" s="7"/>
      <c r="B25" s="18" t="s">
        <v>9</v>
      </c>
      <c r="C25" s="16"/>
      <c r="D25" s="8"/>
      <c r="E25" s="11">
        <v>800</v>
      </c>
      <c r="F25" s="11"/>
      <c r="G25" s="88">
        <v>667.67</v>
      </c>
      <c r="H25" s="11"/>
      <c r="I25" s="41">
        <f t="shared" si="1"/>
        <v>132.33000000000004</v>
      </c>
      <c r="J25" s="89">
        <v>445</v>
      </c>
      <c r="K25" s="1"/>
      <c r="L25" s="1"/>
      <c r="M25" s="1"/>
      <c r="N25" s="1"/>
      <c r="O25" s="1"/>
      <c r="P25" s="1"/>
      <c r="Q25" s="1"/>
    </row>
    <row r="26" spans="1:17" ht="15">
      <c r="A26" s="80"/>
      <c r="B26" s="79" t="s">
        <v>71</v>
      </c>
      <c r="C26" s="80"/>
      <c r="D26" s="80"/>
      <c r="E26" s="83">
        <v>1800</v>
      </c>
      <c r="F26" s="83"/>
      <c r="G26" s="81">
        <v>1794</v>
      </c>
      <c r="H26" s="83"/>
      <c r="I26" s="84">
        <f t="shared" si="1"/>
        <v>6</v>
      </c>
      <c r="J26" s="36"/>
      <c r="K26" s="1"/>
      <c r="L26" s="1"/>
      <c r="M26" s="1"/>
      <c r="N26" s="1"/>
      <c r="O26" s="1"/>
      <c r="P26" s="1"/>
      <c r="Q26" s="1"/>
    </row>
    <row r="27" spans="1:17" ht="15">
      <c r="A27" s="7"/>
      <c r="B27" s="18" t="s">
        <v>27</v>
      </c>
      <c r="C27" s="16"/>
      <c r="D27" s="8"/>
      <c r="E27" s="11">
        <v>264</v>
      </c>
      <c r="F27" s="11"/>
      <c r="G27" s="11"/>
      <c r="H27" s="11"/>
      <c r="I27" s="41">
        <f t="shared" si="1"/>
        <v>264</v>
      </c>
      <c r="J27" s="1"/>
      <c r="K27" s="1"/>
      <c r="L27" s="1"/>
      <c r="M27" s="1"/>
      <c r="N27" s="1"/>
      <c r="O27" s="1"/>
      <c r="P27" s="1"/>
      <c r="Q27" s="1"/>
    </row>
    <row r="28" spans="1:17" ht="15">
      <c r="A28" s="7"/>
      <c r="B28" s="18"/>
      <c r="C28" s="16"/>
      <c r="D28" s="8"/>
      <c r="E28" s="7"/>
      <c r="F28" s="7"/>
      <c r="G28" s="7"/>
      <c r="H28" s="7"/>
      <c r="I28" s="10"/>
      <c r="J28" s="1"/>
      <c r="K28" s="1"/>
      <c r="L28" s="1"/>
      <c r="M28" s="1"/>
      <c r="N28" s="1"/>
      <c r="O28" s="1"/>
      <c r="P28" s="1"/>
      <c r="Q28" s="1"/>
    </row>
    <row r="29" spans="1:17" ht="15">
      <c r="A29" s="17" t="s">
        <v>5</v>
      </c>
      <c r="B29" s="13"/>
      <c r="C29" s="13"/>
      <c r="D29" s="8"/>
      <c r="E29" s="14">
        <f>SUM(E30:E42)</f>
        <v>17440</v>
      </c>
      <c r="F29" s="14"/>
      <c r="G29" s="14">
        <f>SUM(G30:G42)</f>
        <v>8008.67</v>
      </c>
      <c r="H29" s="14"/>
      <c r="I29" s="14">
        <f aca="true" t="shared" si="2" ref="I29:I42">SUM(E29-G29)</f>
        <v>9431.33</v>
      </c>
      <c r="K29" s="1"/>
      <c r="L29" s="1"/>
      <c r="M29" s="1"/>
      <c r="N29" s="1"/>
      <c r="O29" s="1"/>
      <c r="P29" s="1"/>
      <c r="Q29" s="1"/>
    </row>
    <row r="30" spans="1:17" ht="15">
      <c r="A30" s="18"/>
      <c r="B30" s="18" t="s">
        <v>30</v>
      </c>
      <c r="C30" s="16"/>
      <c r="D30" s="8"/>
      <c r="E30" s="11">
        <v>5000</v>
      </c>
      <c r="F30" s="11"/>
      <c r="G30" s="11">
        <v>2000</v>
      </c>
      <c r="H30" s="11"/>
      <c r="I30" s="39">
        <f t="shared" si="2"/>
        <v>3000</v>
      </c>
      <c r="J30" s="1"/>
      <c r="K30" s="1"/>
      <c r="L30" s="1"/>
      <c r="M30" s="1"/>
      <c r="N30" s="1"/>
      <c r="O30" s="1"/>
      <c r="P30" s="1"/>
      <c r="Q30" s="1"/>
    </row>
    <row r="31" spans="1:17" ht="15">
      <c r="A31" s="18"/>
      <c r="B31" s="18" t="s">
        <v>33</v>
      </c>
      <c r="C31" s="16"/>
      <c r="D31" s="8"/>
      <c r="E31" s="11">
        <v>1280</v>
      </c>
      <c r="F31" s="11"/>
      <c r="G31" s="11">
        <v>80</v>
      </c>
      <c r="H31" s="11"/>
      <c r="I31" s="39">
        <f t="shared" si="2"/>
        <v>1200</v>
      </c>
      <c r="J31" s="1"/>
      <c r="K31" s="1"/>
      <c r="L31" s="1"/>
      <c r="M31" s="1"/>
      <c r="N31" s="1"/>
      <c r="O31" s="1"/>
      <c r="P31" s="1"/>
      <c r="Q31" s="1"/>
    </row>
    <row r="32" spans="1:17" ht="15">
      <c r="A32" s="18"/>
      <c r="B32" s="18" t="s">
        <v>56</v>
      </c>
      <c r="C32" s="16"/>
      <c r="D32" s="8"/>
      <c r="E32" s="11">
        <v>500</v>
      </c>
      <c r="F32" s="11"/>
      <c r="G32" s="11">
        <v>249.45</v>
      </c>
      <c r="H32" s="11"/>
      <c r="I32" s="39">
        <f t="shared" si="2"/>
        <v>250.55</v>
      </c>
      <c r="J32" s="1"/>
      <c r="K32" s="1"/>
      <c r="L32" s="1"/>
      <c r="M32" s="1"/>
      <c r="N32" s="1"/>
      <c r="O32" s="1"/>
      <c r="P32" s="1"/>
      <c r="Q32" s="1"/>
    </row>
    <row r="33" spans="1:17" ht="15">
      <c r="A33" s="18"/>
      <c r="B33" s="18" t="s">
        <v>64</v>
      </c>
      <c r="C33" s="16"/>
      <c r="D33" s="8"/>
      <c r="E33" s="11">
        <v>0</v>
      </c>
      <c r="F33" s="11"/>
      <c r="G33" s="11"/>
      <c r="H33" s="11"/>
      <c r="I33" s="39">
        <f t="shared" si="2"/>
        <v>0</v>
      </c>
      <c r="J33" s="1"/>
      <c r="K33" s="1"/>
      <c r="L33" s="1"/>
      <c r="M33" s="1"/>
      <c r="N33" s="1"/>
      <c r="O33" s="1"/>
      <c r="P33" s="1"/>
      <c r="Q33" s="1"/>
    </row>
    <row r="34" spans="1:17" ht="15">
      <c r="A34" s="7"/>
      <c r="B34" s="18" t="s">
        <v>20</v>
      </c>
      <c r="C34" s="16"/>
      <c r="D34" s="8"/>
      <c r="E34" s="11">
        <v>3360</v>
      </c>
      <c r="F34" s="11"/>
      <c r="G34" s="11">
        <v>1200</v>
      </c>
      <c r="H34" s="11"/>
      <c r="I34" s="39">
        <f t="shared" si="2"/>
        <v>2160</v>
      </c>
      <c r="J34" s="1"/>
      <c r="K34" s="1"/>
      <c r="L34" s="1"/>
      <c r="M34" s="1"/>
      <c r="N34" s="1"/>
      <c r="O34" s="1"/>
      <c r="P34" s="1"/>
      <c r="Q34" s="1"/>
    </row>
    <row r="35" spans="1:17" ht="15">
      <c r="A35" s="7"/>
      <c r="B35" s="18" t="s">
        <v>8</v>
      </c>
      <c r="C35" s="16"/>
      <c r="D35" s="8"/>
      <c r="E35" s="11">
        <v>1000</v>
      </c>
      <c r="F35" s="11"/>
      <c r="G35" s="11">
        <v>1187</v>
      </c>
      <c r="H35" s="11"/>
      <c r="I35" s="39">
        <f t="shared" si="2"/>
        <v>-187</v>
      </c>
      <c r="J35" s="1"/>
      <c r="K35" s="1"/>
      <c r="L35" s="1"/>
      <c r="M35" s="1"/>
      <c r="N35" s="1"/>
      <c r="O35" s="1"/>
      <c r="P35" s="1"/>
      <c r="Q35" s="1"/>
    </row>
    <row r="36" spans="1:17" ht="15">
      <c r="A36" s="7"/>
      <c r="B36" s="18" t="s">
        <v>7</v>
      </c>
      <c r="C36" s="16"/>
      <c r="D36" s="8"/>
      <c r="E36" s="11">
        <v>3300</v>
      </c>
      <c r="F36" s="11"/>
      <c r="G36" s="11">
        <v>3127.72</v>
      </c>
      <c r="H36" s="11"/>
      <c r="I36" s="39">
        <f t="shared" si="2"/>
        <v>172.2800000000002</v>
      </c>
      <c r="J36" s="1"/>
      <c r="K36" s="1"/>
      <c r="L36" s="1"/>
      <c r="M36" s="1"/>
      <c r="N36" s="1"/>
      <c r="O36" s="1"/>
      <c r="P36" s="1"/>
      <c r="Q36" s="1"/>
    </row>
    <row r="37" spans="1:17" ht="15">
      <c r="A37" s="7"/>
      <c r="B37" s="18" t="s">
        <v>36</v>
      </c>
      <c r="C37" s="16"/>
      <c r="D37" s="8"/>
      <c r="E37" s="11">
        <v>200</v>
      </c>
      <c r="F37" s="11"/>
      <c r="G37" s="11"/>
      <c r="H37" s="11"/>
      <c r="I37" s="39">
        <f t="shared" si="2"/>
        <v>200</v>
      </c>
      <c r="J37" s="1"/>
      <c r="K37" s="1"/>
      <c r="L37" s="1"/>
      <c r="M37" s="1"/>
      <c r="N37" s="1"/>
      <c r="O37" s="1"/>
      <c r="P37" s="1"/>
      <c r="Q37" s="1"/>
    </row>
    <row r="38" spans="1:17" ht="15">
      <c r="A38" s="7"/>
      <c r="B38" s="18" t="s">
        <v>37</v>
      </c>
      <c r="C38" s="16"/>
      <c r="D38" s="8"/>
      <c r="E38" s="11">
        <v>1000</v>
      </c>
      <c r="F38" s="11"/>
      <c r="G38" s="11"/>
      <c r="H38" s="11"/>
      <c r="I38" s="39">
        <f t="shared" si="2"/>
        <v>1000</v>
      </c>
      <c r="J38" s="1"/>
      <c r="K38" s="1"/>
      <c r="L38" s="1"/>
      <c r="M38" s="1"/>
      <c r="N38" s="1"/>
      <c r="O38" s="1"/>
      <c r="P38" s="1"/>
      <c r="Q38" s="1"/>
    </row>
    <row r="39" spans="1:17" ht="15">
      <c r="A39" s="7"/>
      <c r="B39" s="18" t="s">
        <v>4</v>
      </c>
      <c r="C39" s="16"/>
      <c r="D39" s="8"/>
      <c r="E39" s="11">
        <v>1000</v>
      </c>
      <c r="F39" s="11"/>
      <c r="G39" s="11"/>
      <c r="H39" s="11"/>
      <c r="I39" s="39">
        <f>SUM(E39-G39)</f>
        <v>1000</v>
      </c>
      <c r="J39" s="1"/>
      <c r="K39" s="1"/>
      <c r="L39" s="1"/>
      <c r="M39" s="1"/>
      <c r="N39" s="1"/>
      <c r="O39" s="1"/>
      <c r="P39" s="1"/>
      <c r="Q39" s="1"/>
    </row>
    <row r="40" spans="1:17" ht="15">
      <c r="A40" s="7"/>
      <c r="B40" s="18" t="s">
        <v>42</v>
      </c>
      <c r="C40" s="16"/>
      <c r="D40" s="8"/>
      <c r="E40" s="11">
        <v>0</v>
      </c>
      <c r="F40" s="11"/>
      <c r="G40" s="11">
        <v>164.5</v>
      </c>
      <c r="H40" s="11"/>
      <c r="I40" s="39">
        <f t="shared" si="2"/>
        <v>-164.5</v>
      </c>
      <c r="J40" s="1"/>
      <c r="K40" s="1"/>
      <c r="L40" s="1"/>
      <c r="M40" s="1"/>
      <c r="N40" s="1"/>
      <c r="O40" s="1"/>
      <c r="P40" s="1"/>
      <c r="Q40" s="1"/>
    </row>
    <row r="41" spans="1:17" ht="15">
      <c r="A41" s="7"/>
      <c r="B41" s="18" t="s">
        <v>11</v>
      </c>
      <c r="C41" s="16"/>
      <c r="D41" s="8"/>
      <c r="E41" s="11">
        <v>500</v>
      </c>
      <c r="F41" s="11"/>
      <c r="G41" s="11"/>
      <c r="H41" s="11"/>
      <c r="I41" s="39">
        <f t="shared" si="2"/>
        <v>500</v>
      </c>
      <c r="J41" s="1"/>
      <c r="K41" s="1"/>
      <c r="L41" s="1"/>
      <c r="M41" s="1"/>
      <c r="N41" s="1"/>
      <c r="O41" s="1"/>
      <c r="P41" s="1"/>
      <c r="Q41" s="1"/>
    </row>
    <row r="42" spans="1:17" ht="15">
      <c r="A42" s="7"/>
      <c r="B42" s="18" t="s">
        <v>12</v>
      </c>
      <c r="C42" s="16"/>
      <c r="D42" s="8"/>
      <c r="E42" s="11">
        <v>300</v>
      </c>
      <c r="F42" s="11"/>
      <c r="G42" s="11"/>
      <c r="H42" s="11"/>
      <c r="I42" s="39">
        <f t="shared" si="2"/>
        <v>300</v>
      </c>
      <c r="J42" s="1"/>
      <c r="K42" s="1"/>
      <c r="L42" s="1"/>
      <c r="M42" s="1"/>
      <c r="N42" s="1"/>
      <c r="O42" s="1"/>
      <c r="P42" s="1"/>
      <c r="Q42" s="1"/>
    </row>
    <row r="43" spans="1:17" ht="15">
      <c r="A43" s="7"/>
      <c r="B43" s="18"/>
      <c r="C43" s="16"/>
      <c r="D43" s="8"/>
      <c r="E43" s="11"/>
      <c r="F43" s="11"/>
      <c r="G43" s="11"/>
      <c r="H43" s="11"/>
      <c r="I43" s="39"/>
      <c r="J43" s="1"/>
      <c r="K43" s="1"/>
      <c r="L43" s="1"/>
      <c r="M43" s="1"/>
      <c r="N43" s="1"/>
      <c r="O43" s="1"/>
      <c r="P43" s="1"/>
      <c r="Q43" s="1"/>
    </row>
    <row r="44" spans="1:16" ht="15">
      <c r="A44" s="17" t="s">
        <v>19</v>
      </c>
      <c r="B44" s="13"/>
      <c r="C44" s="13"/>
      <c r="D44" s="13"/>
      <c r="E44" s="14">
        <f>SUM(E45:E54)</f>
        <v>7070</v>
      </c>
      <c r="F44" s="14"/>
      <c r="G44" s="14">
        <f>SUM(G45:G54)</f>
        <v>3532.63</v>
      </c>
      <c r="H44" s="14"/>
      <c r="I44" s="14">
        <f>SUM(E44-G44)</f>
        <v>3537.37</v>
      </c>
      <c r="J44" s="1"/>
      <c r="K44" s="1"/>
      <c r="L44" s="1"/>
      <c r="M44" s="1"/>
      <c r="N44" s="1"/>
      <c r="O44" s="1"/>
      <c r="P44" s="1"/>
    </row>
    <row r="45" spans="1:16" ht="15">
      <c r="A45" s="18"/>
      <c r="B45" s="18" t="s">
        <v>47</v>
      </c>
      <c r="C45" s="16"/>
      <c r="D45" s="8"/>
      <c r="E45" s="61">
        <v>50</v>
      </c>
      <c r="F45" s="41"/>
      <c r="G45" s="41"/>
      <c r="H45" s="41"/>
      <c r="I45" s="41">
        <f>SUM(E45-G45)</f>
        <v>50</v>
      </c>
      <c r="J45" s="1"/>
      <c r="K45" s="1"/>
      <c r="L45" s="1"/>
      <c r="M45" s="1"/>
      <c r="N45" s="1"/>
      <c r="O45" s="1"/>
      <c r="P45" s="1"/>
    </row>
    <row r="46" spans="1:17" ht="15">
      <c r="A46" s="18"/>
      <c r="B46" s="18" t="s">
        <v>45</v>
      </c>
      <c r="C46" s="16"/>
      <c r="D46" s="8"/>
      <c r="E46" s="11">
        <v>732</v>
      </c>
      <c r="F46" s="11"/>
      <c r="G46" s="11">
        <v>584.32</v>
      </c>
      <c r="H46" s="11"/>
      <c r="I46" s="42">
        <f>SUM(E46-G46)</f>
        <v>147.67999999999995</v>
      </c>
      <c r="J46" s="1"/>
      <c r="K46" s="1"/>
      <c r="L46" s="1"/>
      <c r="M46" s="1"/>
      <c r="N46" s="1"/>
      <c r="O46" s="1"/>
      <c r="P46" s="1"/>
      <c r="Q46" s="1"/>
    </row>
    <row r="47" spans="1:17" ht="15">
      <c r="A47" s="18"/>
      <c r="B47" s="18" t="s">
        <v>58</v>
      </c>
      <c r="C47" s="16"/>
      <c r="D47" s="8"/>
      <c r="E47" s="11">
        <v>0</v>
      </c>
      <c r="F47" s="11"/>
      <c r="G47" s="11"/>
      <c r="H47" s="11"/>
      <c r="I47" s="42">
        <f>SUM(E47-G47)</f>
        <v>0</v>
      </c>
      <c r="J47" s="1"/>
      <c r="K47" s="1"/>
      <c r="L47" s="1"/>
      <c r="M47" s="1"/>
      <c r="N47" s="1"/>
      <c r="O47" s="1"/>
      <c r="P47" s="1"/>
      <c r="Q47" s="1"/>
    </row>
    <row r="48" spans="1:17" ht="15">
      <c r="A48" s="16"/>
      <c r="B48" s="18" t="s">
        <v>18</v>
      </c>
      <c r="C48" s="16"/>
      <c r="D48" s="8"/>
      <c r="E48" s="11">
        <v>0</v>
      </c>
      <c r="F48" s="11"/>
      <c r="G48" s="11"/>
      <c r="H48" s="11"/>
      <c r="I48" s="42">
        <f aca="true" t="shared" si="3" ref="I48:I57">SUM(E48-G48)</f>
        <v>0</v>
      </c>
      <c r="J48" s="1"/>
      <c r="K48" s="1"/>
      <c r="L48" s="1"/>
      <c r="M48" s="1"/>
      <c r="N48" s="1"/>
      <c r="O48" s="1"/>
      <c r="P48" s="1"/>
      <c r="Q48" s="1"/>
    </row>
    <row r="49" spans="1:17" ht="15">
      <c r="A49" s="7"/>
      <c r="B49" s="18" t="s">
        <v>6</v>
      </c>
      <c r="C49" s="16"/>
      <c r="D49" s="8"/>
      <c r="E49" s="11">
        <v>1838</v>
      </c>
      <c r="F49" s="11"/>
      <c r="G49" s="11">
        <v>291</v>
      </c>
      <c r="H49" s="11"/>
      <c r="I49" s="42">
        <f t="shared" si="3"/>
        <v>1547</v>
      </c>
      <c r="J49" s="1"/>
      <c r="K49" s="1"/>
      <c r="L49" s="1"/>
      <c r="M49" s="1"/>
      <c r="N49" s="1"/>
      <c r="O49" s="1"/>
      <c r="P49" s="1"/>
      <c r="Q49" s="1"/>
    </row>
    <row r="50" spans="1:17" ht="15">
      <c r="A50" s="7"/>
      <c r="B50" s="18" t="s">
        <v>15</v>
      </c>
      <c r="C50" s="16"/>
      <c r="D50" s="8"/>
      <c r="E50" s="11">
        <v>1400</v>
      </c>
      <c r="F50" s="11"/>
      <c r="G50" s="11">
        <v>700</v>
      </c>
      <c r="H50" s="11"/>
      <c r="I50" s="42">
        <f t="shared" si="3"/>
        <v>700</v>
      </c>
      <c r="J50" s="1"/>
      <c r="K50" s="1"/>
      <c r="L50" s="1"/>
      <c r="M50" s="1"/>
      <c r="N50" s="1"/>
      <c r="O50" s="1"/>
      <c r="P50" s="1"/>
      <c r="Q50" s="1"/>
    </row>
    <row r="51" spans="1:17" ht="15">
      <c r="A51" s="7"/>
      <c r="B51" s="18" t="s">
        <v>42</v>
      </c>
      <c r="C51" s="16"/>
      <c r="D51" s="8"/>
      <c r="E51" s="11">
        <v>1400</v>
      </c>
      <c r="F51" s="11"/>
      <c r="G51" s="90">
        <v>1186.5</v>
      </c>
      <c r="H51" s="11"/>
      <c r="I51" s="42">
        <f t="shared" si="3"/>
        <v>213.5</v>
      </c>
      <c r="J51" s="91">
        <v>798</v>
      </c>
      <c r="K51" s="1"/>
      <c r="L51" s="1"/>
      <c r="M51" s="1"/>
      <c r="N51" s="1"/>
      <c r="O51" s="1"/>
      <c r="P51" s="1"/>
      <c r="Q51" s="1"/>
    </row>
    <row r="52" spans="1:17" ht="15">
      <c r="A52" s="7"/>
      <c r="B52" s="18" t="s">
        <v>35</v>
      </c>
      <c r="C52" s="16"/>
      <c r="D52" s="8"/>
      <c r="E52" s="11">
        <v>1150</v>
      </c>
      <c r="F52" s="11"/>
      <c r="G52" s="11">
        <v>553.61</v>
      </c>
      <c r="H52" s="11"/>
      <c r="I52" s="42">
        <f t="shared" si="3"/>
        <v>596.39</v>
      </c>
      <c r="J52" s="1"/>
      <c r="K52" s="1"/>
      <c r="L52" s="1"/>
      <c r="M52" s="1"/>
      <c r="N52" s="1"/>
      <c r="O52" s="1"/>
      <c r="P52" s="1"/>
      <c r="Q52" s="1"/>
    </row>
    <row r="53" spans="1:17" ht="15">
      <c r="A53" s="85"/>
      <c r="B53" s="86" t="s">
        <v>73</v>
      </c>
      <c r="C53" s="85"/>
      <c r="D53" s="85"/>
      <c r="E53" s="67" t="s">
        <v>69</v>
      </c>
      <c r="F53" s="67"/>
      <c r="G53" s="67"/>
      <c r="H53" s="67"/>
      <c r="I53" s="92" t="s">
        <v>69</v>
      </c>
      <c r="J53" s="1"/>
      <c r="K53" s="1"/>
      <c r="L53" s="1"/>
      <c r="M53" s="1"/>
      <c r="N53" s="1"/>
      <c r="O53" s="1"/>
      <c r="P53" s="1"/>
      <c r="Q53" s="1"/>
    </row>
    <row r="54" spans="1:17" ht="15">
      <c r="A54" s="7"/>
      <c r="B54" s="18" t="s">
        <v>9</v>
      </c>
      <c r="C54" s="16"/>
      <c r="D54" s="8"/>
      <c r="E54" s="11">
        <v>500</v>
      </c>
      <c r="F54" s="11"/>
      <c r="G54" s="11">
        <v>217.2</v>
      </c>
      <c r="H54" s="11"/>
      <c r="I54" s="42">
        <f t="shared" si="3"/>
        <v>282.8</v>
      </c>
      <c r="J54" s="1"/>
      <c r="K54" s="1"/>
      <c r="L54" s="1"/>
      <c r="M54" s="1"/>
      <c r="N54" s="1"/>
      <c r="O54" s="1"/>
      <c r="P54" s="1"/>
      <c r="Q54" s="1"/>
    </row>
    <row r="55" spans="1:17" ht="15">
      <c r="A55" s="7"/>
      <c r="B55" s="7"/>
      <c r="C55" s="7"/>
      <c r="D55" s="8"/>
      <c r="E55" s="7"/>
      <c r="F55" s="7"/>
      <c r="G55" s="7"/>
      <c r="H55" s="7"/>
      <c r="I55" s="41"/>
      <c r="J55" s="1"/>
      <c r="K55" s="1"/>
      <c r="L55" s="1"/>
      <c r="M55" s="1"/>
      <c r="N55" s="1"/>
      <c r="O55" s="1"/>
      <c r="P55" s="1"/>
      <c r="Q55" s="1"/>
    </row>
    <row r="56" spans="1:17" ht="15">
      <c r="A56" s="139" t="s">
        <v>28</v>
      </c>
      <c r="B56" s="140"/>
      <c r="C56" s="13"/>
      <c r="D56" s="13"/>
      <c r="E56" s="14">
        <f>SUM(E57:E61)</f>
        <v>389</v>
      </c>
      <c r="F56" s="14"/>
      <c r="G56" s="14">
        <f>SUM(G57:G59)</f>
        <v>44.78</v>
      </c>
      <c r="H56" s="14"/>
      <c r="I56" s="14">
        <f>SUM(E56-G56)</f>
        <v>344.22</v>
      </c>
      <c r="J56" s="1"/>
      <c r="K56" s="1"/>
      <c r="L56" s="1"/>
      <c r="M56" s="1"/>
      <c r="N56" s="1"/>
      <c r="O56" s="1"/>
      <c r="P56" s="1"/>
      <c r="Q56" s="1"/>
    </row>
    <row r="57" spans="1:17" ht="15">
      <c r="A57" s="7"/>
      <c r="B57" s="60" t="s">
        <v>46</v>
      </c>
      <c r="C57" s="7"/>
      <c r="D57" s="8"/>
      <c r="E57" s="11">
        <v>25</v>
      </c>
      <c r="F57" s="11"/>
      <c r="G57" s="11"/>
      <c r="H57" s="40"/>
      <c r="I57" s="43">
        <f t="shared" si="3"/>
        <v>25</v>
      </c>
      <c r="J57" s="1"/>
      <c r="K57" s="1"/>
      <c r="L57" s="1"/>
      <c r="M57" s="1"/>
      <c r="N57" s="1"/>
      <c r="O57" s="1"/>
      <c r="P57" s="1"/>
      <c r="Q57" s="1"/>
    </row>
    <row r="58" spans="1:17" ht="15">
      <c r="A58" s="7"/>
      <c r="B58" s="60" t="s">
        <v>9</v>
      </c>
      <c r="C58" s="7"/>
      <c r="D58" s="8"/>
      <c r="E58" s="11">
        <v>250</v>
      </c>
      <c r="F58" s="11"/>
      <c r="G58" s="11">
        <v>44.78</v>
      </c>
      <c r="H58" s="40"/>
      <c r="I58" s="43">
        <f>SUM(E58-G58)</f>
        <v>205.22</v>
      </c>
      <c r="J58" s="1"/>
      <c r="K58" s="1"/>
      <c r="L58" s="1"/>
      <c r="M58" s="1"/>
      <c r="N58" s="1"/>
      <c r="O58" s="1"/>
      <c r="P58" s="1"/>
      <c r="Q58" s="1"/>
    </row>
    <row r="59" spans="1:17" ht="15">
      <c r="A59" s="7"/>
      <c r="B59" s="60" t="s">
        <v>14</v>
      </c>
      <c r="C59" s="7"/>
      <c r="D59" s="8"/>
      <c r="E59" s="11">
        <v>50</v>
      </c>
      <c r="F59" s="11"/>
      <c r="G59" s="11"/>
      <c r="H59" s="40"/>
      <c r="I59" s="43">
        <f>SUM(E59-G59)</f>
        <v>50</v>
      </c>
      <c r="J59" s="1"/>
      <c r="K59" s="1"/>
      <c r="L59" s="1"/>
      <c r="M59" s="1"/>
      <c r="N59" s="1"/>
      <c r="O59" s="1"/>
      <c r="P59" s="1"/>
      <c r="Q59" s="1"/>
    </row>
    <row r="60" spans="1:17" ht="15">
      <c r="A60" s="85"/>
      <c r="B60" s="86" t="s">
        <v>75</v>
      </c>
      <c r="C60" s="85"/>
      <c r="D60" s="85"/>
      <c r="E60" s="67" t="s">
        <v>69</v>
      </c>
      <c r="F60" s="67"/>
      <c r="G60" s="67"/>
      <c r="H60" s="93"/>
      <c r="I60" s="94" t="s">
        <v>69</v>
      </c>
      <c r="J60" s="1"/>
      <c r="K60" s="1"/>
      <c r="L60" s="1"/>
      <c r="M60" s="1"/>
      <c r="N60" s="1"/>
      <c r="O60" s="1"/>
      <c r="P60" s="1"/>
      <c r="Q60" s="1"/>
    </row>
    <row r="61" spans="1:17" ht="15">
      <c r="A61" s="7"/>
      <c r="B61" s="60" t="s">
        <v>27</v>
      </c>
      <c r="C61" s="7"/>
      <c r="D61" s="8"/>
      <c r="E61" s="11">
        <v>64</v>
      </c>
      <c r="F61" s="11"/>
      <c r="G61" s="11"/>
      <c r="H61" s="40"/>
      <c r="I61" s="43">
        <f>SUM(E61-G61)</f>
        <v>64</v>
      </c>
      <c r="J61" s="1"/>
      <c r="K61" s="1"/>
      <c r="L61" s="1"/>
      <c r="M61" s="1"/>
      <c r="N61" s="1"/>
      <c r="O61" s="1"/>
      <c r="P61" s="1"/>
      <c r="Q61" s="1"/>
    </row>
    <row r="62" spans="1:17" ht="15">
      <c r="A62" s="7"/>
      <c r="B62" s="7"/>
      <c r="C62" s="7"/>
      <c r="D62" s="8"/>
      <c r="E62" s="7"/>
      <c r="F62" s="7"/>
      <c r="G62" s="7"/>
      <c r="H62" s="7"/>
      <c r="I62" s="10"/>
      <c r="J62" s="1"/>
      <c r="K62" s="1"/>
      <c r="L62" s="1"/>
      <c r="M62" s="1"/>
      <c r="N62" s="1"/>
      <c r="O62" s="1"/>
      <c r="P62" s="1"/>
      <c r="Q62" s="1"/>
    </row>
    <row r="63" spans="1:17" ht="15">
      <c r="A63" s="17" t="s">
        <v>59</v>
      </c>
      <c r="B63" s="17"/>
      <c r="C63" s="17"/>
      <c r="D63" s="13"/>
      <c r="E63" s="14">
        <f>SUM(E64:E73)</f>
        <v>28908</v>
      </c>
      <c r="F63" s="14"/>
      <c r="G63" s="14">
        <f>SUM(G64:G74)</f>
        <v>0</v>
      </c>
      <c r="H63" s="14"/>
      <c r="I63" s="14">
        <f>SUM(E63-G63)</f>
        <v>28908</v>
      </c>
      <c r="J63" s="1"/>
      <c r="K63" s="1"/>
      <c r="L63" s="1"/>
      <c r="M63" s="1"/>
      <c r="N63" s="1"/>
      <c r="O63" s="1"/>
      <c r="P63" s="1"/>
      <c r="Q63" s="1"/>
    </row>
    <row r="64" spans="1:17" ht="15">
      <c r="A64" s="7"/>
      <c r="B64" s="18" t="s">
        <v>48</v>
      </c>
      <c r="C64" s="16"/>
      <c r="D64" s="8"/>
      <c r="E64" s="11">
        <v>7988</v>
      </c>
      <c r="F64" s="11"/>
      <c r="G64" s="11"/>
      <c r="H64" s="11"/>
      <c r="I64" s="43">
        <f aca="true" t="shared" si="4" ref="I64:I69">SUM(E64-G64)</f>
        <v>7988</v>
      </c>
      <c r="J64" s="1"/>
      <c r="K64" s="1"/>
      <c r="L64" s="1"/>
      <c r="M64" s="1"/>
      <c r="N64" s="1"/>
      <c r="O64" s="1"/>
      <c r="P64" s="1"/>
      <c r="Q64" s="1"/>
    </row>
    <row r="65" spans="1:17" ht="15">
      <c r="A65" s="7"/>
      <c r="B65" s="18" t="s">
        <v>60</v>
      </c>
      <c r="C65" s="16"/>
      <c r="D65" s="8"/>
      <c r="E65" s="11">
        <v>11760</v>
      </c>
      <c r="F65" s="11"/>
      <c r="G65" s="11"/>
      <c r="H65" s="11"/>
      <c r="I65" s="43">
        <f t="shared" si="4"/>
        <v>11760</v>
      </c>
      <c r="J65" s="1"/>
      <c r="K65" s="1"/>
      <c r="L65" s="1"/>
      <c r="M65" s="1"/>
      <c r="N65" s="1"/>
      <c r="O65" s="1"/>
      <c r="P65" s="1"/>
      <c r="Q65" s="1"/>
    </row>
    <row r="66" spans="1:17" ht="15">
      <c r="A66" s="7"/>
      <c r="B66" s="18" t="s">
        <v>42</v>
      </c>
      <c r="C66" s="16"/>
      <c r="D66" s="8"/>
      <c r="E66" s="11">
        <v>1200</v>
      </c>
      <c r="F66" s="11"/>
      <c r="G66" s="11"/>
      <c r="H66" s="11"/>
      <c r="I66" s="43">
        <f t="shared" si="4"/>
        <v>1200</v>
      </c>
      <c r="J66" s="1"/>
      <c r="K66" s="1"/>
      <c r="L66" s="1"/>
      <c r="M66" s="1"/>
      <c r="N66" s="1"/>
      <c r="O66" s="1"/>
      <c r="P66" s="1"/>
      <c r="Q66" s="1"/>
    </row>
    <row r="67" spans="1:17" ht="15">
      <c r="A67" s="7"/>
      <c r="B67" s="18" t="s">
        <v>49</v>
      </c>
      <c r="C67" s="16"/>
      <c r="D67" s="8"/>
      <c r="E67" s="11">
        <v>1300</v>
      </c>
      <c r="F67" s="11"/>
      <c r="G67" s="11"/>
      <c r="H67" s="11"/>
      <c r="I67" s="43">
        <f t="shared" si="4"/>
        <v>1300</v>
      </c>
      <c r="J67" s="1"/>
      <c r="K67" s="1"/>
      <c r="L67" s="1"/>
      <c r="M67" s="1"/>
      <c r="N67" s="1"/>
      <c r="O67" s="1"/>
      <c r="P67" s="1"/>
      <c r="Q67" s="1"/>
    </row>
    <row r="68" spans="1:17" ht="15">
      <c r="A68" s="7"/>
      <c r="B68" s="18" t="s">
        <v>52</v>
      </c>
      <c r="C68" s="16"/>
      <c r="D68" s="8"/>
      <c r="E68" s="11">
        <v>1800</v>
      </c>
      <c r="F68" s="11"/>
      <c r="G68" s="11"/>
      <c r="H68" s="11"/>
      <c r="I68" s="43">
        <f t="shared" si="4"/>
        <v>1800</v>
      </c>
      <c r="J68" s="1"/>
      <c r="K68" s="1"/>
      <c r="L68" s="1"/>
      <c r="M68" s="1"/>
      <c r="N68" s="1"/>
      <c r="O68" s="1"/>
      <c r="P68" s="1"/>
      <c r="Q68" s="1"/>
    </row>
    <row r="69" spans="1:17" ht="15">
      <c r="A69" s="7"/>
      <c r="B69" s="18" t="s">
        <v>2</v>
      </c>
      <c r="C69" s="16"/>
      <c r="D69" s="8"/>
      <c r="E69" s="11">
        <v>2000</v>
      </c>
      <c r="F69" s="11"/>
      <c r="G69" s="11"/>
      <c r="H69" s="11"/>
      <c r="I69" s="43">
        <f t="shared" si="4"/>
        <v>2000</v>
      </c>
      <c r="J69" s="1"/>
      <c r="K69" s="1"/>
      <c r="L69" s="1"/>
      <c r="M69" s="1"/>
      <c r="N69" s="1"/>
      <c r="O69" s="1"/>
      <c r="P69" s="1"/>
      <c r="Q69" s="1"/>
    </row>
    <row r="70" spans="1:17" ht="15">
      <c r="A70" s="7"/>
      <c r="B70" s="18" t="s">
        <v>43</v>
      </c>
      <c r="C70" s="16"/>
      <c r="D70" s="8"/>
      <c r="E70" s="11">
        <v>300</v>
      </c>
      <c r="F70" s="11"/>
      <c r="G70" s="11"/>
      <c r="H70" s="11"/>
      <c r="I70" s="43">
        <f>SUM(E70-G70)</f>
        <v>300</v>
      </c>
      <c r="J70" s="1"/>
      <c r="K70" s="1"/>
      <c r="L70" s="1"/>
      <c r="M70" s="1"/>
      <c r="N70" s="1"/>
      <c r="O70" s="1"/>
      <c r="P70" s="1"/>
      <c r="Q70" s="1"/>
    </row>
    <row r="71" spans="1:17" ht="15">
      <c r="A71" s="7"/>
      <c r="B71" s="60" t="s">
        <v>50</v>
      </c>
      <c r="C71" s="56"/>
      <c r="D71" s="59"/>
      <c r="E71" s="57">
        <v>200</v>
      </c>
      <c r="F71" s="56"/>
      <c r="G71" s="57"/>
      <c r="H71" s="56"/>
      <c r="I71" s="58">
        <f>SUM(E71-G71)</f>
        <v>200</v>
      </c>
      <c r="J71" s="1"/>
      <c r="K71" s="1"/>
      <c r="L71" s="1"/>
      <c r="M71" s="1"/>
      <c r="N71" s="1"/>
      <c r="O71" s="1"/>
      <c r="P71" s="1"/>
      <c r="Q71" s="1"/>
    </row>
    <row r="72" spans="1:17" ht="15">
      <c r="A72" s="7"/>
      <c r="B72" s="60" t="s">
        <v>27</v>
      </c>
      <c r="C72" s="56"/>
      <c r="D72" s="59"/>
      <c r="E72" s="57">
        <v>1033</v>
      </c>
      <c r="F72" s="56"/>
      <c r="G72" s="57"/>
      <c r="H72" s="56"/>
      <c r="I72" s="58">
        <f>SUM(E72-G72)</f>
        <v>1033</v>
      </c>
      <c r="J72" s="1"/>
      <c r="K72" s="1"/>
      <c r="L72" s="1"/>
      <c r="M72" s="1"/>
      <c r="N72" s="1"/>
      <c r="O72" s="1"/>
      <c r="P72" s="1"/>
      <c r="Q72" s="1"/>
    </row>
    <row r="73" spans="1:17" ht="15">
      <c r="A73" s="7"/>
      <c r="B73" s="60" t="s">
        <v>51</v>
      </c>
      <c r="C73" s="56"/>
      <c r="D73" s="59"/>
      <c r="E73" s="57">
        <v>1327</v>
      </c>
      <c r="F73" s="56"/>
      <c r="G73" s="57"/>
      <c r="H73" s="56"/>
      <c r="I73" s="58">
        <f>SUM(E73-G73)</f>
        <v>1327</v>
      </c>
      <c r="J73" s="1"/>
      <c r="K73" s="1"/>
      <c r="L73" s="1"/>
      <c r="M73" s="1"/>
      <c r="N73" s="1"/>
      <c r="O73" s="1"/>
      <c r="P73" s="1"/>
      <c r="Q73" s="1"/>
    </row>
    <row r="74" spans="1:17" ht="15">
      <c r="A74" s="7"/>
      <c r="B74" s="7"/>
      <c r="C74" s="7"/>
      <c r="D74" s="8"/>
      <c r="E74" s="7"/>
      <c r="F74" s="7"/>
      <c r="G74" s="7"/>
      <c r="H74" s="7"/>
      <c r="I74" s="58"/>
      <c r="J74" s="1"/>
      <c r="K74" s="1"/>
      <c r="L74" s="1"/>
      <c r="M74" s="1"/>
      <c r="N74" s="1"/>
      <c r="O74" s="1"/>
      <c r="P74" s="1"/>
      <c r="Q74" s="1"/>
    </row>
    <row r="75" spans="1:9" ht="12.75">
      <c r="A75" s="56"/>
      <c r="B75" s="60"/>
      <c r="C75" s="56"/>
      <c r="D75" s="59"/>
      <c r="E75" s="56"/>
      <c r="F75" s="56"/>
      <c r="G75" s="56"/>
      <c r="H75" s="56"/>
      <c r="I75" s="60"/>
    </row>
    <row r="76" spans="1:17" ht="15">
      <c r="A76" s="17" t="s">
        <v>16</v>
      </c>
      <c r="B76" s="17"/>
      <c r="C76" s="17"/>
      <c r="D76" s="8"/>
      <c r="E76" s="14">
        <f>SUM(E77:E82)</f>
        <v>568</v>
      </c>
      <c r="F76" s="14"/>
      <c r="G76" s="14"/>
      <c r="H76" s="14"/>
      <c r="I76" s="14">
        <f aca="true" t="shared" si="5" ref="I76:I87">SUM(E76-G76)</f>
        <v>568</v>
      </c>
      <c r="J76" s="1"/>
      <c r="K76" s="1"/>
      <c r="L76" s="1"/>
      <c r="M76" s="1"/>
      <c r="N76" s="1"/>
      <c r="O76" s="1"/>
      <c r="P76" s="1"/>
      <c r="Q76" s="1"/>
    </row>
    <row r="77" spans="1:17" ht="15">
      <c r="A77" s="7"/>
      <c r="B77" s="18" t="s">
        <v>46</v>
      </c>
      <c r="C77" s="16"/>
      <c r="D77" s="8"/>
      <c r="E77" s="11">
        <v>90</v>
      </c>
      <c r="F77" s="11"/>
      <c r="G77" s="11"/>
      <c r="H77" s="11"/>
      <c r="I77" s="11">
        <f t="shared" si="5"/>
        <v>90</v>
      </c>
      <c r="J77" s="1"/>
      <c r="K77" s="1"/>
      <c r="L77" s="1"/>
      <c r="M77" s="1"/>
      <c r="N77" s="1"/>
      <c r="O77" s="1"/>
      <c r="P77" s="1"/>
      <c r="Q77" s="1"/>
    </row>
    <row r="78" spans="1:17" ht="15">
      <c r="A78" s="7"/>
      <c r="B78" s="18" t="s">
        <v>14</v>
      </c>
      <c r="C78" s="16"/>
      <c r="D78" s="8"/>
      <c r="E78" s="11">
        <v>60</v>
      </c>
      <c r="F78" s="11"/>
      <c r="G78" s="11"/>
      <c r="H78" s="11"/>
      <c r="I78" s="11"/>
      <c r="J78" s="1"/>
      <c r="K78" s="1"/>
      <c r="L78" s="1"/>
      <c r="M78" s="1"/>
      <c r="N78" s="1"/>
      <c r="O78" s="1"/>
      <c r="P78" s="1"/>
      <c r="Q78" s="1"/>
    </row>
    <row r="79" spans="1:17" ht="15">
      <c r="A79" s="7"/>
      <c r="B79" s="18" t="s">
        <v>55</v>
      </c>
      <c r="C79" s="16"/>
      <c r="D79" s="8"/>
      <c r="E79" s="11">
        <v>200</v>
      </c>
      <c r="F79" s="11"/>
      <c r="G79" s="11"/>
      <c r="H79" s="11"/>
      <c r="I79" s="11">
        <f t="shared" si="5"/>
        <v>200</v>
      </c>
      <c r="J79" s="1"/>
      <c r="K79" s="1"/>
      <c r="L79" s="1"/>
      <c r="M79" s="1"/>
      <c r="N79" s="1"/>
      <c r="O79" s="1"/>
      <c r="P79" s="1"/>
      <c r="Q79" s="1"/>
    </row>
    <row r="80" spans="1:17" ht="15">
      <c r="A80" s="7"/>
      <c r="B80" s="18" t="s">
        <v>9</v>
      </c>
      <c r="C80" s="16"/>
      <c r="D80" s="8"/>
      <c r="E80" s="11">
        <v>75</v>
      </c>
      <c r="F80" s="11"/>
      <c r="G80" s="11">
        <v>12.18</v>
      </c>
      <c r="H80" s="11"/>
      <c r="I80" s="11">
        <f t="shared" si="5"/>
        <v>62.82</v>
      </c>
      <c r="J80" s="1"/>
      <c r="K80" s="1"/>
      <c r="L80" s="1"/>
      <c r="M80" s="1"/>
      <c r="N80" s="1"/>
      <c r="O80" s="1"/>
      <c r="P80" s="1"/>
      <c r="Q80" s="1"/>
    </row>
    <row r="81" spans="1:17" ht="15">
      <c r="A81" s="7"/>
      <c r="B81" s="18" t="s">
        <v>63</v>
      </c>
      <c r="C81" s="16"/>
      <c r="D81" s="8"/>
      <c r="E81" s="11">
        <v>50</v>
      </c>
      <c r="F81" s="11"/>
      <c r="G81" s="11"/>
      <c r="H81" s="11"/>
      <c r="I81" s="11">
        <f t="shared" si="5"/>
        <v>50</v>
      </c>
      <c r="J81" s="1"/>
      <c r="K81" s="1"/>
      <c r="L81" s="1"/>
      <c r="M81" s="1"/>
      <c r="N81" s="1"/>
      <c r="O81" s="1"/>
      <c r="P81" s="1"/>
      <c r="Q81" s="1"/>
    </row>
    <row r="82" spans="1:17" ht="15">
      <c r="A82" s="7"/>
      <c r="B82" s="18" t="s">
        <v>32</v>
      </c>
      <c r="C82" s="16"/>
      <c r="D82" s="8"/>
      <c r="E82" s="11">
        <v>93</v>
      </c>
      <c r="F82" s="11"/>
      <c r="G82" s="11"/>
      <c r="H82" s="11"/>
      <c r="I82" s="11">
        <f t="shared" si="5"/>
        <v>93</v>
      </c>
      <c r="J82" s="1"/>
      <c r="K82" s="1"/>
      <c r="L82" s="1"/>
      <c r="M82" s="1"/>
      <c r="N82" s="1"/>
      <c r="O82" s="1"/>
      <c r="P82" s="1"/>
      <c r="Q82" s="1"/>
    </row>
    <row r="83" spans="1:17" ht="15">
      <c r="A83" s="17" t="s">
        <v>74</v>
      </c>
      <c r="B83" s="17"/>
      <c r="C83" s="13"/>
      <c r="D83" s="13"/>
      <c r="E83" s="66"/>
      <c r="F83" s="66"/>
      <c r="G83" s="66"/>
      <c r="H83" s="66"/>
      <c r="I83" s="66"/>
      <c r="J83" s="1"/>
      <c r="K83" s="1"/>
      <c r="L83" s="1"/>
      <c r="M83" s="1"/>
      <c r="N83" s="1"/>
      <c r="O83" s="1"/>
      <c r="P83" s="1"/>
      <c r="Q83" s="1"/>
    </row>
    <row r="84" spans="1:17" ht="15">
      <c r="A84" s="78"/>
      <c r="B84" s="79" t="s">
        <v>76</v>
      </c>
      <c r="C84" s="80"/>
      <c r="D84" s="80"/>
      <c r="E84" s="81">
        <v>750</v>
      </c>
      <c r="F84" s="82"/>
      <c r="G84" s="82"/>
      <c r="H84" s="82"/>
      <c r="I84" s="82"/>
      <c r="J84" s="1"/>
      <c r="K84" s="1"/>
      <c r="L84" s="1"/>
      <c r="M84" s="1"/>
      <c r="N84" s="1"/>
      <c r="O84" s="1"/>
      <c r="P84" s="1"/>
      <c r="Q84" s="1"/>
    </row>
    <row r="85" spans="1:17" ht="15">
      <c r="A85" s="78"/>
      <c r="B85" s="79" t="s">
        <v>77</v>
      </c>
      <c r="C85" s="80"/>
      <c r="D85" s="80"/>
      <c r="E85" s="81">
        <v>100</v>
      </c>
      <c r="F85" s="82"/>
      <c r="G85" s="82"/>
      <c r="H85" s="82"/>
      <c r="I85" s="82"/>
      <c r="J85" s="1"/>
      <c r="K85" s="1"/>
      <c r="L85" s="1"/>
      <c r="M85" s="1"/>
      <c r="N85" s="1"/>
      <c r="O85" s="1"/>
      <c r="P85" s="1"/>
      <c r="Q85" s="1"/>
    </row>
    <row r="86" spans="1:17" ht="15">
      <c r="A86" s="7"/>
      <c r="B86" s="18"/>
      <c r="C86" s="16"/>
      <c r="D86" s="8"/>
      <c r="E86" s="11"/>
      <c r="F86" s="11"/>
      <c r="G86" s="11"/>
      <c r="H86" s="11"/>
      <c r="I86" s="11">
        <f t="shared" si="5"/>
        <v>0</v>
      </c>
      <c r="J86" s="1"/>
      <c r="K86" s="1"/>
      <c r="L86" s="1"/>
      <c r="M86" s="1"/>
      <c r="N86" s="1"/>
      <c r="O86" s="1"/>
      <c r="P86" s="1"/>
      <c r="Q86" s="1"/>
    </row>
    <row r="87" spans="1:17" ht="15">
      <c r="A87" s="17" t="s">
        <v>13</v>
      </c>
      <c r="B87" s="13"/>
      <c r="C87" s="13"/>
      <c r="D87" s="8"/>
      <c r="E87" s="14">
        <f>SUM(E15,E29,E44,E56,E63,E76)</f>
        <v>64939</v>
      </c>
      <c r="F87" s="14"/>
      <c r="G87" s="14">
        <f>SUM(G15,G29,G44,G56,G63,G76)</f>
        <v>17789.489999999998</v>
      </c>
      <c r="H87" s="14"/>
      <c r="I87" s="66">
        <f t="shared" si="5"/>
        <v>47149.51</v>
      </c>
      <c r="J87" s="1"/>
      <c r="K87" s="1"/>
      <c r="L87" s="1"/>
      <c r="M87" s="1"/>
      <c r="N87" s="1"/>
      <c r="O87" s="1"/>
      <c r="P87" s="1"/>
      <c r="Q87" s="1"/>
    </row>
    <row r="88" spans="1:17" ht="15">
      <c r="A88" s="74"/>
      <c r="B88" s="75"/>
      <c r="C88" s="75"/>
      <c r="D88" s="76"/>
      <c r="E88" s="77"/>
      <c r="F88" s="77"/>
      <c r="G88" s="77"/>
      <c r="H88" s="77"/>
      <c r="I88" s="66"/>
      <c r="J88" s="1"/>
      <c r="K88" s="1"/>
      <c r="L88" s="1"/>
      <c r="M88" s="1"/>
      <c r="N88" s="1"/>
      <c r="O88" s="1"/>
      <c r="P88" s="1"/>
      <c r="Q88" s="1"/>
    </row>
    <row r="89" spans="1:17" ht="15">
      <c r="A89" s="74"/>
      <c r="B89" s="75"/>
      <c r="C89" s="75"/>
      <c r="D89" s="76"/>
      <c r="E89" s="77"/>
      <c r="F89" s="77"/>
      <c r="G89" s="77"/>
      <c r="H89" s="77"/>
      <c r="I89" s="66"/>
      <c r="J89" s="1"/>
      <c r="K89" s="1"/>
      <c r="L89" s="1"/>
      <c r="M89" s="1"/>
      <c r="N89" s="1"/>
      <c r="O89" s="1"/>
      <c r="P89" s="1"/>
      <c r="Q89" s="1"/>
    </row>
    <row r="90" spans="1:17" ht="15">
      <c r="A90" s="74"/>
      <c r="B90" s="75"/>
      <c r="C90" s="75"/>
      <c r="D90" s="76"/>
      <c r="E90" s="77"/>
      <c r="F90" s="77"/>
      <c r="G90" s="77"/>
      <c r="H90" s="77"/>
      <c r="I90" s="66"/>
      <c r="J90" s="1"/>
      <c r="K90" s="1"/>
      <c r="L90" s="1"/>
      <c r="M90" s="1"/>
      <c r="N90" s="1"/>
      <c r="O90" s="1"/>
      <c r="P90" s="1"/>
      <c r="Q90" s="1"/>
    </row>
    <row r="91" spans="1:17" ht="15">
      <c r="A91" s="2"/>
      <c r="B91" s="2"/>
      <c r="C91" s="2"/>
      <c r="D91" s="2"/>
      <c r="E91" s="2"/>
      <c r="F91" s="2"/>
      <c r="G91" s="2"/>
      <c r="H91" s="2"/>
      <c r="I91" s="11"/>
      <c r="J91" s="1"/>
      <c r="K91" s="1"/>
      <c r="L91" s="1"/>
      <c r="M91" s="36"/>
      <c r="N91" s="1"/>
      <c r="O91" s="1"/>
      <c r="P91" s="1"/>
      <c r="Q91" s="1"/>
    </row>
    <row r="92" spans="1:17" ht="15">
      <c r="A92" s="30" t="s">
        <v>57</v>
      </c>
      <c r="B92" s="31"/>
      <c r="C92" s="2"/>
      <c r="D92" s="2"/>
      <c r="E92" s="2"/>
      <c r="F92" s="2"/>
      <c r="G92" s="48"/>
      <c r="H92" s="48"/>
      <c r="I92" s="49"/>
      <c r="J92" s="1"/>
      <c r="K92" s="1"/>
      <c r="L92" s="1"/>
      <c r="M92" s="1"/>
      <c r="N92" s="1"/>
      <c r="O92" s="1"/>
      <c r="P92" s="1"/>
      <c r="Q92" s="1"/>
    </row>
    <row r="93" spans="1:17" ht="15">
      <c r="A93" s="3"/>
      <c r="B93" s="3"/>
      <c r="C93" s="6"/>
      <c r="D93" s="23"/>
      <c r="E93" s="24"/>
      <c r="F93" s="2"/>
      <c r="G93" s="48"/>
      <c r="H93" s="48"/>
      <c r="I93" s="50"/>
      <c r="J93" s="1"/>
      <c r="K93" s="1"/>
      <c r="L93" s="1"/>
      <c r="M93" s="36"/>
      <c r="N93" s="1"/>
      <c r="O93" s="1"/>
      <c r="P93" s="1"/>
      <c r="Q93" s="1"/>
    </row>
    <row r="94" spans="1:17" ht="15">
      <c r="A94" s="3" t="s">
        <v>24</v>
      </c>
      <c r="B94" s="3"/>
      <c r="C94" s="2"/>
      <c r="D94" s="23"/>
      <c r="E94" s="33">
        <v>5029.12</v>
      </c>
      <c r="F94" s="2"/>
      <c r="G94" s="48"/>
      <c r="H94" s="48"/>
      <c r="I94" s="49"/>
      <c r="J94" s="1"/>
      <c r="K94" s="1"/>
      <c r="L94" s="1"/>
      <c r="M94" s="1"/>
      <c r="N94" s="1"/>
      <c r="O94" s="1"/>
      <c r="P94" s="1"/>
      <c r="Q94" s="1"/>
    </row>
    <row r="95" spans="1:17" ht="15">
      <c r="A95" s="3" t="s">
        <v>31</v>
      </c>
      <c r="B95" s="3"/>
      <c r="C95" s="2"/>
      <c r="D95" s="23"/>
      <c r="E95" s="25">
        <v>308.47</v>
      </c>
      <c r="F95" s="2"/>
      <c r="G95" s="47"/>
      <c r="H95" s="48"/>
      <c r="I95" s="50"/>
      <c r="J95" s="1"/>
      <c r="K95" s="1"/>
      <c r="L95" s="1"/>
      <c r="M95" s="1"/>
      <c r="N95" s="1"/>
      <c r="O95" s="1"/>
      <c r="P95" s="1"/>
      <c r="Q95" s="1"/>
    </row>
    <row r="96" spans="1:17" ht="15">
      <c r="A96" s="3" t="s">
        <v>25</v>
      </c>
      <c r="B96" s="3"/>
      <c r="C96" s="2"/>
      <c r="D96" s="23"/>
      <c r="E96" s="34">
        <v>21209.61</v>
      </c>
      <c r="F96" s="2"/>
      <c r="G96" s="47"/>
      <c r="H96" s="51"/>
      <c r="I96" s="52"/>
      <c r="J96" s="1"/>
      <c r="K96" s="1"/>
      <c r="L96" s="1"/>
      <c r="M96" s="1"/>
      <c r="N96" s="1"/>
      <c r="O96" s="1"/>
      <c r="P96" s="1"/>
      <c r="Q96" s="1"/>
    </row>
    <row r="97" spans="1:17" ht="16.5" thickBot="1">
      <c r="A97" s="32" t="s">
        <v>26</v>
      </c>
      <c r="B97" s="4"/>
      <c r="C97" s="5"/>
      <c r="D97" s="23"/>
      <c r="E97" s="65">
        <f>SUM(E94:E96)</f>
        <v>26547.2</v>
      </c>
      <c r="F97" s="2"/>
      <c r="G97" s="48"/>
      <c r="H97" s="48"/>
      <c r="I97" s="53"/>
      <c r="J97" s="1"/>
      <c r="K97" s="1"/>
      <c r="L97" s="1"/>
      <c r="M97" s="1"/>
      <c r="N97" s="1"/>
      <c r="O97" s="1"/>
      <c r="P97" s="1"/>
      <c r="Q97" s="1"/>
    </row>
    <row r="98" spans="5:17" ht="15.75" thickTop="1">
      <c r="E98" s="37"/>
      <c r="F98" s="1"/>
      <c r="G98" s="2"/>
      <c r="H98" s="2"/>
      <c r="I98" s="35"/>
      <c r="J98" s="1"/>
      <c r="K98" s="1"/>
      <c r="L98" s="1"/>
      <c r="M98" s="1"/>
      <c r="N98" s="1"/>
      <c r="O98" s="1"/>
      <c r="P98" s="1"/>
      <c r="Q98" s="1"/>
    </row>
    <row r="99" spans="1:17" ht="15">
      <c r="A99" s="62" t="s">
        <v>54</v>
      </c>
      <c r="B99" s="63"/>
      <c r="C99" s="63"/>
      <c r="D99" s="63"/>
      <c r="E99" s="64"/>
      <c r="F99" s="62"/>
      <c r="G99" s="62"/>
      <c r="H99" s="1"/>
      <c r="I99" s="36"/>
      <c r="J99" s="1"/>
      <c r="K99" s="1"/>
      <c r="L99" s="1"/>
      <c r="M99" s="1"/>
      <c r="N99" s="1"/>
      <c r="O99" s="1"/>
      <c r="P99" s="1"/>
      <c r="Q99" s="1"/>
    </row>
    <row r="100" spans="5:17" ht="15">
      <c r="E100" s="1"/>
      <c r="F100" s="1"/>
      <c r="G100" s="1"/>
      <c r="H100" s="1"/>
      <c r="I100" s="37"/>
      <c r="J100" s="1"/>
      <c r="K100" s="1"/>
      <c r="L100" s="1"/>
      <c r="M100" s="1"/>
      <c r="N100" s="1"/>
      <c r="O100" s="1"/>
      <c r="P100" s="1"/>
      <c r="Q100" s="1"/>
    </row>
    <row r="101" spans="5:17" ht="1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5:17" ht="1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5:17" ht="1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5:17" ht="1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5:17" ht="1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5:17" ht="1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5:17" ht="1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5:17" ht="1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5:17" ht="1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5:17" ht="1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5:17" ht="1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5:17" ht="1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5:17" ht="1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5:17" ht="1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5:17" ht="1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5:17" ht="1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5:17" ht="1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5:17" ht="1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5:17" ht="1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5:17" ht="1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5:17" ht="1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5:17" ht="1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5:17" ht="1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5:17" ht="1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5:17" ht="1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5:17" ht="1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5:17" ht="1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5:17" ht="1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5:17" ht="1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5:17" ht="1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5:17" ht="1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5:17" ht="1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5:17" ht="1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5:17" ht="1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5:17" ht="1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5:9" ht="15">
      <c r="E136" s="1"/>
      <c r="F136" s="1"/>
      <c r="G136" s="1"/>
      <c r="H136" s="1"/>
      <c r="I136" s="1"/>
    </row>
    <row r="137" spans="5:9" ht="15">
      <c r="E137" s="1"/>
      <c r="F137" s="1"/>
      <c r="G137" s="1"/>
      <c r="H137" s="1"/>
      <c r="I137" s="1"/>
    </row>
    <row r="138" spans="5:9" ht="15">
      <c r="E138" s="1"/>
      <c r="F138" s="1"/>
      <c r="G138" s="1"/>
      <c r="H138" s="1"/>
      <c r="I138" s="1"/>
    </row>
  </sheetData>
  <sheetProtection/>
  <mergeCells count="5">
    <mergeCell ref="A2:D2"/>
    <mergeCell ref="A14:C14"/>
    <mergeCell ref="E2:I2"/>
    <mergeCell ref="E3:I3"/>
    <mergeCell ref="A56:B56"/>
  </mergeCells>
  <printOptions/>
  <pageMargins left="0.25" right="0.25" top="0.75" bottom="0.75" header="0.3" footer="0.3"/>
  <pageSetup horizontalDpi="600" verticalDpi="600" orientation="portrait" r:id="rId1"/>
  <headerFooter>
    <oddHeader>&amp;C&amp;"Arial,Bold"&amp;12INARS 
Fiscal Year 05/01/2013 - 4/30/2014
&amp;"Arial,Regular"&amp;10
</oddHeader>
    <oddFooter>&amp;C&amp;P of &amp;N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136"/>
  <sheetViews>
    <sheetView tabSelected="1" zoomScalePageLayoutView="0" workbookViewId="0" topLeftCell="A67">
      <selection activeCell="K91" sqref="K91"/>
    </sheetView>
  </sheetViews>
  <sheetFormatPr defaultColWidth="9.140625" defaultRowHeight="12.75"/>
  <cols>
    <col min="2" max="2" width="32.57421875" style="0" customWidth="1"/>
    <col min="3" max="3" width="1.28515625" style="0" customWidth="1"/>
    <col min="4" max="4" width="1.7109375" style="99" customWidth="1"/>
    <col min="5" max="5" width="17.28125" style="0" bestFit="1" customWidth="1"/>
    <col min="6" max="6" width="2.8515625" style="0" customWidth="1"/>
    <col min="7" max="7" width="11.8515625" style="0" customWidth="1"/>
    <col min="8" max="8" width="4.57421875" style="0" customWidth="1"/>
    <col min="9" max="9" width="14.421875" style="0" bestFit="1" customWidth="1"/>
    <col min="10" max="10" width="10.28125" style="0" bestFit="1" customWidth="1"/>
    <col min="11" max="11" width="12.00390625" style="0" customWidth="1"/>
    <col min="12" max="12" width="14.28125" style="0" bestFit="1" customWidth="1"/>
    <col min="13" max="13" width="10.28125" style="0" bestFit="1" customWidth="1"/>
  </cols>
  <sheetData>
    <row r="2" spans="1:9" ht="15">
      <c r="A2" s="133" t="s">
        <v>80</v>
      </c>
      <c r="B2" s="133"/>
      <c r="C2" s="133"/>
      <c r="D2" s="133"/>
      <c r="E2" s="135" t="s">
        <v>70</v>
      </c>
      <c r="F2" s="135"/>
      <c r="G2" s="135"/>
      <c r="H2" s="135"/>
      <c r="I2" s="135"/>
    </row>
    <row r="3" spans="1:9" ht="12.75">
      <c r="A3" s="27"/>
      <c r="B3" s="28"/>
      <c r="C3" s="26"/>
      <c r="D3" s="16"/>
      <c r="E3" s="136" t="s">
        <v>107</v>
      </c>
      <c r="F3" s="137"/>
      <c r="G3" s="137"/>
      <c r="H3" s="137"/>
      <c r="I3" s="138"/>
    </row>
    <row r="4" spans="1:9" ht="25.5">
      <c r="A4" s="29"/>
      <c r="B4" s="44"/>
      <c r="C4" s="26"/>
      <c r="D4" s="16"/>
      <c r="E4" s="22" t="s">
        <v>38</v>
      </c>
      <c r="F4" s="22"/>
      <c r="G4" s="22" t="s">
        <v>39</v>
      </c>
      <c r="H4" s="22"/>
      <c r="I4" s="22" t="s">
        <v>40</v>
      </c>
    </row>
    <row r="5" spans="1:9" ht="12.75">
      <c r="A5" s="20" t="s">
        <v>22</v>
      </c>
      <c r="B5" s="20"/>
      <c r="C5" s="19"/>
      <c r="D5" s="121"/>
      <c r="E5" s="26"/>
      <c r="F5" s="26"/>
      <c r="G5" s="26"/>
      <c r="H5" s="26"/>
      <c r="I5" s="26"/>
    </row>
    <row r="6" spans="1:17" ht="15">
      <c r="A6" s="15"/>
      <c r="B6" s="15" t="s">
        <v>0</v>
      </c>
      <c r="C6" s="16"/>
      <c r="D6" s="16"/>
      <c r="E6" s="10">
        <v>22875</v>
      </c>
      <c r="F6" s="11"/>
      <c r="G6" s="11">
        <v>22957.73</v>
      </c>
      <c r="H6" s="11"/>
      <c r="I6" s="10">
        <f aca="true" t="shared" si="0" ref="I6:I11">SUM(G6-E6)</f>
        <v>82.72999999999956</v>
      </c>
      <c r="J6" s="1"/>
      <c r="K6" s="1"/>
      <c r="L6" s="1"/>
      <c r="M6" s="1"/>
      <c r="N6" s="1"/>
      <c r="O6" s="1"/>
      <c r="P6" s="1"/>
      <c r="Q6" s="1"/>
    </row>
    <row r="7" spans="1:17" ht="15">
      <c r="A7" s="15"/>
      <c r="B7" s="15" t="s">
        <v>1</v>
      </c>
      <c r="C7" s="16"/>
      <c r="D7" s="16"/>
      <c r="E7" s="11">
        <v>29748</v>
      </c>
      <c r="F7" s="11"/>
      <c r="G7" s="11">
        <v>33498.75</v>
      </c>
      <c r="H7" s="11"/>
      <c r="I7" s="11">
        <f t="shared" si="0"/>
        <v>3750.75</v>
      </c>
      <c r="J7" s="1"/>
      <c r="K7" s="1"/>
      <c r="L7" s="1"/>
      <c r="M7" s="1"/>
      <c r="N7" s="1"/>
      <c r="O7" s="1"/>
      <c r="P7" s="1"/>
      <c r="Q7" s="1"/>
    </row>
    <row r="8" spans="1:17" ht="15">
      <c r="A8" s="15"/>
      <c r="B8" s="15" t="s">
        <v>28</v>
      </c>
      <c r="C8" s="16"/>
      <c r="D8" s="16"/>
      <c r="E8" s="11">
        <v>750</v>
      </c>
      <c r="F8" s="11"/>
      <c r="G8" s="11">
        <v>1550</v>
      </c>
      <c r="H8" s="11"/>
      <c r="I8" s="11">
        <f t="shared" si="0"/>
        <v>800</v>
      </c>
      <c r="J8" s="1"/>
      <c r="K8" s="1"/>
      <c r="L8" s="1"/>
      <c r="M8" s="1"/>
      <c r="N8" s="1"/>
      <c r="O8" s="1"/>
      <c r="P8" s="1"/>
      <c r="Q8" s="1"/>
    </row>
    <row r="9" spans="1:17" ht="15">
      <c r="A9" s="9"/>
      <c r="B9" s="9" t="s">
        <v>16</v>
      </c>
      <c r="C9" s="7"/>
      <c r="D9" s="16"/>
      <c r="E9" s="11">
        <v>900</v>
      </c>
      <c r="F9" s="11"/>
      <c r="G9" s="11">
        <v>700</v>
      </c>
      <c r="H9" s="11"/>
      <c r="I9" s="46">
        <f t="shared" si="0"/>
        <v>-200</v>
      </c>
      <c r="J9" s="1"/>
      <c r="K9" s="1"/>
      <c r="L9" s="1"/>
      <c r="M9" s="1"/>
      <c r="N9" s="1"/>
      <c r="O9" s="1"/>
      <c r="P9" s="1"/>
      <c r="Q9" s="1"/>
    </row>
    <row r="10" spans="1:17" ht="15">
      <c r="A10" s="9"/>
      <c r="B10" s="9" t="s">
        <v>102</v>
      </c>
      <c r="C10" s="7"/>
      <c r="D10" s="16"/>
      <c r="E10" s="11">
        <v>600</v>
      </c>
      <c r="F10" s="11"/>
      <c r="G10" s="11">
        <v>332</v>
      </c>
      <c r="H10" s="11"/>
      <c r="I10" s="46">
        <f t="shared" si="0"/>
        <v>-268</v>
      </c>
      <c r="J10" s="1"/>
      <c r="K10" s="1"/>
      <c r="L10" s="1"/>
      <c r="M10" s="1"/>
      <c r="N10" s="1"/>
      <c r="O10" s="1"/>
      <c r="P10" s="1"/>
      <c r="Q10" s="1"/>
    </row>
    <row r="11" spans="1:17" ht="15">
      <c r="A11" s="9"/>
      <c r="B11" s="9" t="s">
        <v>41</v>
      </c>
      <c r="C11" s="7"/>
      <c r="D11" s="16"/>
      <c r="E11" s="11">
        <v>400</v>
      </c>
      <c r="F11" s="11"/>
      <c r="G11" s="11">
        <v>183.1</v>
      </c>
      <c r="H11" s="11"/>
      <c r="I11" s="46">
        <f t="shared" si="0"/>
        <v>-216.9</v>
      </c>
      <c r="J11" s="1"/>
      <c r="K11" s="1"/>
      <c r="L11" s="1"/>
      <c r="M11" s="1"/>
      <c r="N11" s="1"/>
      <c r="O11" s="1"/>
      <c r="P11" s="1"/>
      <c r="Q11" s="1"/>
    </row>
    <row r="12" spans="1:17" ht="15.75">
      <c r="A12" s="12" t="s">
        <v>23</v>
      </c>
      <c r="B12" s="12"/>
      <c r="C12" s="13"/>
      <c r="D12" s="13"/>
      <c r="E12" s="14">
        <f>SUM(E6:E11)</f>
        <v>55273</v>
      </c>
      <c r="F12" s="14"/>
      <c r="G12" s="14">
        <f>SUM(G6:G11)</f>
        <v>59221.579999999994</v>
      </c>
      <c r="H12" s="14"/>
      <c r="I12" s="118">
        <f>SUM(G12-E12)</f>
        <v>3948.5799999999945</v>
      </c>
      <c r="J12" s="1"/>
      <c r="K12" s="1"/>
      <c r="L12" s="1"/>
      <c r="M12" s="1"/>
      <c r="N12" s="1"/>
      <c r="O12" s="1"/>
      <c r="P12" s="1"/>
      <c r="Q12" s="1"/>
    </row>
    <row r="13" spans="1:17" ht="15">
      <c r="A13" s="15"/>
      <c r="B13" s="15"/>
      <c r="C13" s="16"/>
      <c r="D13" s="16"/>
      <c r="E13" s="7"/>
      <c r="F13" s="7"/>
      <c r="G13" s="7"/>
      <c r="H13" s="7"/>
      <c r="I13" s="10"/>
      <c r="J13" s="1"/>
      <c r="K13" s="1"/>
      <c r="L13" s="1"/>
      <c r="M13" s="1"/>
      <c r="N13" s="1"/>
      <c r="O13" s="1"/>
      <c r="P13" s="1"/>
      <c r="Q13" s="1"/>
    </row>
    <row r="14" spans="1:17" ht="27.75" customHeight="1">
      <c r="A14" s="134" t="s">
        <v>29</v>
      </c>
      <c r="B14" s="134"/>
      <c r="C14" s="134"/>
      <c r="D14" s="16"/>
      <c r="E14" s="22" t="s">
        <v>38</v>
      </c>
      <c r="F14" s="22"/>
      <c r="G14" s="22" t="s">
        <v>39</v>
      </c>
      <c r="H14" s="22"/>
      <c r="I14" s="22" t="s">
        <v>40</v>
      </c>
      <c r="J14" s="1"/>
      <c r="K14" s="1"/>
      <c r="L14" s="1"/>
      <c r="M14" s="1"/>
      <c r="N14" s="1"/>
      <c r="O14" s="1"/>
      <c r="P14" s="1"/>
      <c r="Q14" s="1"/>
    </row>
    <row r="15" spans="1:17" ht="15">
      <c r="A15" s="17" t="s">
        <v>21</v>
      </c>
      <c r="B15" s="13"/>
      <c r="C15" s="13"/>
      <c r="D15" s="13"/>
      <c r="E15" s="14">
        <f>SUM(E16:E28)</f>
        <v>3800</v>
      </c>
      <c r="F15" s="14"/>
      <c r="G15" s="14">
        <f>SUM(G16:G28)</f>
        <v>2279.83</v>
      </c>
      <c r="H15" s="14"/>
      <c r="I15" s="14">
        <f aca="true" t="shared" si="1" ref="I15:I28">SUM(E15-G15)</f>
        <v>1520.17</v>
      </c>
      <c r="J15" s="1"/>
      <c r="K15" s="1"/>
      <c r="L15" s="1"/>
      <c r="M15" s="1"/>
      <c r="N15" s="1"/>
      <c r="O15" s="1"/>
      <c r="P15" s="1"/>
      <c r="Q15" s="1"/>
    </row>
    <row r="16" spans="1:17" ht="15">
      <c r="A16" s="7"/>
      <c r="B16" s="18" t="s">
        <v>17</v>
      </c>
      <c r="C16" s="16"/>
      <c r="D16" s="16"/>
      <c r="E16" s="11">
        <v>600</v>
      </c>
      <c r="F16" s="11"/>
      <c r="G16" s="61">
        <v>634.78</v>
      </c>
      <c r="H16" s="11"/>
      <c r="I16" s="141">
        <f t="shared" si="1"/>
        <v>-34.77999999999997</v>
      </c>
      <c r="J16" s="1"/>
      <c r="K16" s="1"/>
      <c r="L16" s="1"/>
      <c r="M16" s="1"/>
      <c r="N16" s="1"/>
      <c r="O16" s="1"/>
      <c r="P16" s="1"/>
      <c r="Q16" s="1"/>
    </row>
    <row r="17" spans="1:17" s="99" customFormat="1" ht="15">
      <c r="A17" s="16"/>
      <c r="B17" s="18" t="s">
        <v>72</v>
      </c>
      <c r="C17" s="16"/>
      <c r="D17" s="16"/>
      <c r="E17" s="61">
        <v>500</v>
      </c>
      <c r="F17" s="61"/>
      <c r="G17" s="61"/>
      <c r="H17" s="61"/>
      <c r="I17" s="41">
        <f t="shared" si="1"/>
        <v>500</v>
      </c>
      <c r="J17" s="98" t="s">
        <v>69</v>
      </c>
      <c r="K17" s="96"/>
      <c r="L17" s="96"/>
      <c r="M17" s="96"/>
      <c r="N17" s="96"/>
      <c r="O17" s="96"/>
      <c r="P17" s="96"/>
      <c r="Q17" s="96"/>
    </row>
    <row r="18" spans="1:17" s="99" customFormat="1" ht="15">
      <c r="A18" s="16"/>
      <c r="B18" s="18" t="s">
        <v>67</v>
      </c>
      <c r="C18" s="16"/>
      <c r="D18" s="16"/>
      <c r="E18" s="61"/>
      <c r="F18" s="61"/>
      <c r="G18" s="61"/>
      <c r="H18" s="61"/>
      <c r="I18" s="41">
        <f t="shared" si="1"/>
        <v>0</v>
      </c>
      <c r="J18" s="96"/>
      <c r="K18" s="96"/>
      <c r="L18" s="96"/>
      <c r="M18" s="96"/>
      <c r="N18" s="96"/>
      <c r="O18" s="96"/>
      <c r="P18" s="96"/>
      <c r="Q18" s="96"/>
    </row>
    <row r="19" spans="1:17" s="99" customFormat="1" ht="15">
      <c r="A19" s="16"/>
      <c r="B19" s="18" t="s">
        <v>81</v>
      </c>
      <c r="C19" s="16"/>
      <c r="D19" s="16"/>
      <c r="E19" s="61" t="s">
        <v>69</v>
      </c>
      <c r="F19" s="61"/>
      <c r="G19" s="61"/>
      <c r="H19" s="61"/>
      <c r="I19" s="41" t="s">
        <v>69</v>
      </c>
      <c r="J19" s="96"/>
      <c r="K19" s="96"/>
      <c r="L19" s="96"/>
      <c r="M19" s="96"/>
      <c r="N19" s="96"/>
      <c r="O19" s="96"/>
      <c r="P19" s="96"/>
      <c r="Q19" s="96"/>
    </row>
    <row r="20" spans="1:17" ht="15">
      <c r="A20" s="7"/>
      <c r="B20" s="18" t="s">
        <v>93</v>
      </c>
      <c r="C20" s="16"/>
      <c r="D20" s="16"/>
      <c r="E20" s="11"/>
      <c r="F20" s="11"/>
      <c r="G20" s="61"/>
      <c r="H20" s="11"/>
      <c r="I20" s="41">
        <f t="shared" si="1"/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68"/>
      <c r="B21" s="69" t="s">
        <v>44</v>
      </c>
      <c r="C21" s="68"/>
      <c r="D21" s="16"/>
      <c r="E21" s="70"/>
      <c r="F21" s="70"/>
      <c r="G21" s="61"/>
      <c r="H21" s="70"/>
      <c r="I21" s="71">
        <f t="shared" si="1"/>
        <v>0</v>
      </c>
      <c r="J21" s="1"/>
      <c r="K21" s="1"/>
      <c r="L21" s="1"/>
      <c r="M21" s="1"/>
      <c r="N21" s="1"/>
      <c r="O21" s="1"/>
      <c r="P21" s="1"/>
      <c r="Q21" s="1"/>
    </row>
    <row r="22" spans="1:17" ht="15">
      <c r="A22" s="68" t="s">
        <v>69</v>
      </c>
      <c r="B22" s="18" t="s">
        <v>10</v>
      </c>
      <c r="C22" s="16"/>
      <c r="D22" s="16"/>
      <c r="E22" s="61">
        <v>1400</v>
      </c>
      <c r="F22" s="61"/>
      <c r="G22" s="61">
        <v>1407</v>
      </c>
      <c r="H22" s="70"/>
      <c r="I22" s="142">
        <f t="shared" si="1"/>
        <v>-7</v>
      </c>
      <c r="J22" s="73" t="s">
        <v>69</v>
      </c>
      <c r="K22" s="113"/>
      <c r="L22" s="1"/>
      <c r="M22" s="1"/>
      <c r="N22" s="1"/>
      <c r="O22" s="1"/>
      <c r="P22" s="1"/>
      <c r="Q22" s="1"/>
    </row>
    <row r="23" spans="1:17" ht="15">
      <c r="A23" s="68"/>
      <c r="B23" s="18" t="s">
        <v>88</v>
      </c>
      <c r="C23" s="16"/>
      <c r="D23" s="16"/>
      <c r="E23" s="61"/>
      <c r="F23" s="61"/>
      <c r="G23" s="61">
        <v>29.93</v>
      </c>
      <c r="H23" s="70"/>
      <c r="I23" s="71"/>
      <c r="J23" s="73"/>
      <c r="K23" s="113"/>
      <c r="L23" s="1"/>
      <c r="M23" s="1"/>
      <c r="N23" s="1"/>
      <c r="O23" s="1"/>
      <c r="P23" s="1"/>
      <c r="Q23" s="1"/>
    </row>
    <row r="24" spans="1:17" ht="15">
      <c r="A24" s="7"/>
      <c r="B24" s="18" t="s">
        <v>61</v>
      </c>
      <c r="C24" s="16"/>
      <c r="D24" s="16"/>
      <c r="E24" s="61">
        <v>200</v>
      </c>
      <c r="F24" s="61"/>
      <c r="G24" s="61">
        <v>200</v>
      </c>
      <c r="H24" s="11"/>
      <c r="I24" s="41">
        <f t="shared" si="1"/>
        <v>0</v>
      </c>
      <c r="J24" s="1"/>
      <c r="K24" s="96"/>
      <c r="L24" s="1"/>
      <c r="M24" s="1"/>
      <c r="N24" s="1"/>
      <c r="O24" s="1"/>
      <c r="P24" s="1"/>
      <c r="Q24" s="1"/>
    </row>
    <row r="25" spans="1:17" ht="15">
      <c r="A25" s="7"/>
      <c r="B25" s="18" t="s">
        <v>43</v>
      </c>
      <c r="C25" s="16"/>
      <c r="D25" s="16"/>
      <c r="E25" s="11">
        <v>700</v>
      </c>
      <c r="F25" s="11"/>
      <c r="G25" s="56"/>
      <c r="H25" s="11"/>
      <c r="I25" s="41">
        <f t="shared" si="1"/>
        <v>700</v>
      </c>
      <c r="J25" s="1"/>
      <c r="K25" s="96"/>
      <c r="L25" s="1"/>
      <c r="M25" s="1"/>
      <c r="N25" s="1"/>
      <c r="O25" s="1"/>
      <c r="P25" s="1"/>
      <c r="Q25" s="1"/>
    </row>
    <row r="26" spans="1:17" ht="15">
      <c r="A26" s="7"/>
      <c r="B26" s="18" t="s">
        <v>9</v>
      </c>
      <c r="C26" s="16"/>
      <c r="D26" s="16"/>
      <c r="E26" s="11">
        <v>400</v>
      </c>
      <c r="F26" s="11"/>
      <c r="G26" s="100">
        <v>8.12</v>
      </c>
      <c r="H26" s="11"/>
      <c r="I26" s="41">
        <f t="shared" si="1"/>
        <v>391.88</v>
      </c>
      <c r="J26" s="95"/>
      <c r="K26" s="96"/>
      <c r="L26" s="1"/>
      <c r="M26" s="1"/>
      <c r="N26" s="1"/>
      <c r="O26" s="1"/>
      <c r="P26" s="1"/>
      <c r="Q26" s="1"/>
    </row>
    <row r="27" spans="1:17" s="99" customFormat="1" ht="15">
      <c r="A27" s="16"/>
      <c r="B27" s="18" t="s">
        <v>82</v>
      </c>
      <c r="C27" s="16"/>
      <c r="D27" s="16"/>
      <c r="E27" s="61"/>
      <c r="F27" s="61"/>
      <c r="G27" s="101"/>
      <c r="H27" s="61"/>
      <c r="I27" s="41">
        <f t="shared" si="1"/>
        <v>0</v>
      </c>
      <c r="J27" s="95"/>
      <c r="K27" s="96"/>
      <c r="L27" s="96"/>
      <c r="M27" s="96"/>
      <c r="N27" s="96"/>
      <c r="O27" s="96"/>
      <c r="P27" s="96"/>
      <c r="Q27" s="96"/>
    </row>
    <row r="28" spans="1:17" ht="15">
      <c r="A28" s="7"/>
      <c r="B28" s="18"/>
      <c r="C28" s="16"/>
      <c r="D28" s="16"/>
      <c r="E28" s="11"/>
      <c r="F28" s="11"/>
      <c r="G28" s="11"/>
      <c r="H28" s="11"/>
      <c r="I28" s="41">
        <f t="shared" si="1"/>
        <v>0</v>
      </c>
      <c r="J28" s="1"/>
      <c r="K28" s="1"/>
      <c r="L28" s="1"/>
      <c r="M28" s="1"/>
      <c r="N28" s="1"/>
      <c r="O28" s="1"/>
      <c r="P28" s="1"/>
      <c r="Q28" s="1"/>
    </row>
    <row r="29" spans="1:17" ht="15">
      <c r="A29" s="7"/>
      <c r="B29" s="18"/>
      <c r="C29" s="16"/>
      <c r="D29" s="16"/>
      <c r="E29" s="7"/>
      <c r="F29" s="7"/>
      <c r="G29" s="7"/>
      <c r="H29" s="7"/>
      <c r="I29" s="10"/>
      <c r="J29" s="1"/>
      <c r="K29" s="108"/>
      <c r="L29" s="1"/>
      <c r="M29" s="1"/>
      <c r="N29" s="1"/>
      <c r="O29" s="1"/>
      <c r="P29" s="1"/>
      <c r="Q29" s="1"/>
    </row>
    <row r="30" spans="1:17" ht="15">
      <c r="A30" s="17" t="s">
        <v>5</v>
      </c>
      <c r="B30" s="13"/>
      <c r="C30" s="13"/>
      <c r="D30" s="13"/>
      <c r="E30" s="14">
        <f>SUM(E31:E45)</f>
        <v>19887</v>
      </c>
      <c r="F30" s="14"/>
      <c r="G30" s="14">
        <f>SUM(G31:G45)</f>
        <v>17229.760000000002</v>
      </c>
      <c r="H30" s="14"/>
      <c r="I30" s="14">
        <f aca="true" t="shared" si="2" ref="I30:I45">SUM(E30-G30)</f>
        <v>2657.239999999998</v>
      </c>
      <c r="K30" s="1"/>
      <c r="L30" s="1"/>
      <c r="M30" s="1"/>
      <c r="N30" s="1"/>
      <c r="O30" s="1"/>
      <c r="P30" s="1"/>
      <c r="Q30" s="1"/>
    </row>
    <row r="31" spans="1:17" ht="15">
      <c r="A31" s="18"/>
      <c r="B31" s="18" t="s">
        <v>83</v>
      </c>
      <c r="C31" s="16"/>
      <c r="D31" s="16"/>
      <c r="E31" s="11">
        <v>2500</v>
      </c>
      <c r="F31" s="11"/>
      <c r="G31" s="61">
        <v>2750</v>
      </c>
      <c r="H31" s="11"/>
      <c r="I31" s="143">
        <f t="shared" si="2"/>
        <v>-250</v>
      </c>
      <c r="J31" s="1"/>
      <c r="K31" s="1"/>
      <c r="L31" s="1"/>
      <c r="M31" s="1"/>
      <c r="N31" s="1"/>
      <c r="O31" s="1"/>
      <c r="P31" s="1"/>
      <c r="Q31" s="1"/>
    </row>
    <row r="32" spans="1:17" ht="15">
      <c r="A32" s="18"/>
      <c r="B32" s="18" t="s">
        <v>33</v>
      </c>
      <c r="C32" s="16"/>
      <c r="D32" s="16"/>
      <c r="E32" s="11">
        <v>900</v>
      </c>
      <c r="F32" s="11"/>
      <c r="G32" s="61"/>
      <c r="H32" s="11"/>
      <c r="I32" s="39">
        <f t="shared" si="2"/>
        <v>900</v>
      </c>
      <c r="J32" s="1"/>
      <c r="K32" s="108">
        <f>SUM(K29:K31)</f>
        <v>0</v>
      </c>
      <c r="L32" s="1"/>
      <c r="M32" s="1"/>
      <c r="N32" s="1"/>
      <c r="O32" s="1"/>
      <c r="P32" s="1"/>
      <c r="Q32" s="1"/>
    </row>
    <row r="33" spans="1:17" ht="15">
      <c r="A33" s="18"/>
      <c r="B33" s="18" t="s">
        <v>56</v>
      </c>
      <c r="C33" s="16"/>
      <c r="D33" s="16"/>
      <c r="E33" s="11">
        <v>500</v>
      </c>
      <c r="F33" s="11"/>
      <c r="G33" s="61">
        <v>87.66</v>
      </c>
      <c r="H33" s="11"/>
      <c r="I33" s="39">
        <f t="shared" si="2"/>
        <v>412.34000000000003</v>
      </c>
      <c r="J33" s="1"/>
      <c r="K33" s="1"/>
      <c r="L33" s="1"/>
      <c r="M33" s="1"/>
      <c r="N33" s="1"/>
      <c r="O33" s="1"/>
      <c r="P33" s="1"/>
      <c r="Q33" s="1"/>
    </row>
    <row r="34" spans="1:17" ht="15.75">
      <c r="A34" s="18"/>
      <c r="B34" s="18" t="s">
        <v>27</v>
      </c>
      <c r="C34" s="16"/>
      <c r="D34" s="16"/>
      <c r="E34" s="11">
        <v>1587</v>
      </c>
      <c r="F34" s="11"/>
      <c r="G34" s="61">
        <v>1548.18</v>
      </c>
      <c r="H34" s="11"/>
      <c r="I34" s="39">
        <f t="shared" si="2"/>
        <v>38.819999999999936</v>
      </c>
      <c r="J34" s="107"/>
      <c r="K34" s="107"/>
      <c r="L34" s="1"/>
      <c r="M34" s="1"/>
      <c r="N34" s="1"/>
      <c r="O34" s="1"/>
      <c r="P34" s="1"/>
      <c r="Q34" s="1"/>
    </row>
    <row r="35" spans="1:17" ht="15">
      <c r="A35" s="18"/>
      <c r="B35" s="18" t="s">
        <v>94</v>
      </c>
      <c r="C35" s="16"/>
      <c r="D35" s="16"/>
      <c r="E35" s="11">
        <v>400</v>
      </c>
      <c r="F35" s="11"/>
      <c r="G35" s="61">
        <v>1095.06</v>
      </c>
      <c r="H35" s="11"/>
      <c r="I35" s="143">
        <f t="shared" si="2"/>
        <v>-695.06</v>
      </c>
      <c r="J35" s="96"/>
      <c r="K35" s="96"/>
      <c r="L35" s="1"/>
      <c r="M35" s="1"/>
      <c r="N35" s="1"/>
      <c r="O35" s="1"/>
      <c r="P35" s="1"/>
      <c r="Q35" s="1"/>
    </row>
    <row r="36" spans="1:17" ht="15">
      <c r="A36" s="7"/>
      <c r="B36" s="18" t="s">
        <v>20</v>
      </c>
      <c r="C36" s="16"/>
      <c r="D36" s="16"/>
      <c r="E36" s="11">
        <v>4650</v>
      </c>
      <c r="F36" s="11"/>
      <c r="G36" s="61">
        <v>4843.13</v>
      </c>
      <c r="H36" s="11"/>
      <c r="I36" s="143">
        <f t="shared" si="2"/>
        <v>-193.1300000000001</v>
      </c>
      <c r="J36" s="1"/>
      <c r="K36" s="1"/>
      <c r="L36" s="1"/>
      <c r="M36" s="1"/>
      <c r="N36" s="1"/>
      <c r="O36" s="1"/>
      <c r="P36" s="1"/>
      <c r="Q36" s="1"/>
    </row>
    <row r="37" spans="1:17" ht="15">
      <c r="A37" s="7"/>
      <c r="B37" s="18" t="s">
        <v>8</v>
      </c>
      <c r="C37" s="16"/>
      <c r="D37" s="16"/>
      <c r="E37" s="11">
        <v>1200</v>
      </c>
      <c r="F37" s="11"/>
      <c r="G37" s="61">
        <v>1377.29</v>
      </c>
      <c r="H37" s="11"/>
      <c r="I37" s="143">
        <f t="shared" si="2"/>
        <v>-177.28999999999996</v>
      </c>
      <c r="J37" s="1"/>
      <c r="K37" s="1"/>
      <c r="L37" s="1"/>
      <c r="M37" s="1"/>
      <c r="N37" s="1"/>
      <c r="O37" s="1"/>
      <c r="P37" s="1"/>
      <c r="Q37" s="1"/>
    </row>
    <row r="38" spans="1:17" ht="15">
      <c r="A38" s="7"/>
      <c r="B38" s="18" t="s">
        <v>7</v>
      </c>
      <c r="C38" s="16"/>
      <c r="D38" s="16"/>
      <c r="E38" s="11">
        <v>3500</v>
      </c>
      <c r="F38" s="11"/>
      <c r="G38" s="61">
        <v>1845.35</v>
      </c>
      <c r="H38" s="11"/>
      <c r="I38" s="39">
        <f t="shared" si="2"/>
        <v>1654.65</v>
      </c>
      <c r="J38" s="1"/>
      <c r="K38" s="1"/>
      <c r="L38" s="1"/>
      <c r="M38" s="1"/>
      <c r="N38" s="1"/>
      <c r="O38" s="1"/>
      <c r="P38" s="1"/>
      <c r="Q38" s="1"/>
    </row>
    <row r="39" spans="1:17" ht="15">
      <c r="A39" s="7"/>
      <c r="B39" s="18" t="s">
        <v>36</v>
      </c>
      <c r="C39" s="16"/>
      <c r="D39" s="16"/>
      <c r="E39" s="11">
        <v>200</v>
      </c>
      <c r="F39" s="11"/>
      <c r="G39" s="61">
        <v>48.59</v>
      </c>
      <c r="H39" s="11"/>
      <c r="I39" s="39">
        <f t="shared" si="2"/>
        <v>151.41</v>
      </c>
      <c r="J39" s="1"/>
      <c r="K39" s="1"/>
      <c r="L39" s="1"/>
      <c r="M39" s="1"/>
      <c r="N39" s="1"/>
      <c r="O39" s="1"/>
      <c r="P39" s="1"/>
      <c r="Q39" s="1"/>
    </row>
    <row r="40" spans="1:17" ht="15">
      <c r="A40" s="7"/>
      <c r="B40" s="18" t="s">
        <v>37</v>
      </c>
      <c r="C40" s="16"/>
      <c r="D40" s="16"/>
      <c r="E40" s="11">
        <v>1000</v>
      </c>
      <c r="F40" s="11"/>
      <c r="G40" s="61">
        <v>1000</v>
      </c>
      <c r="H40" s="11"/>
      <c r="I40" s="39">
        <f t="shared" si="2"/>
        <v>0</v>
      </c>
      <c r="J40" s="1"/>
      <c r="K40" s="1"/>
      <c r="L40" s="1"/>
      <c r="M40" s="1"/>
      <c r="N40" s="1"/>
      <c r="O40" s="1"/>
      <c r="P40" s="1"/>
      <c r="Q40" s="1"/>
    </row>
    <row r="41" spans="1:17" ht="15">
      <c r="A41" s="7"/>
      <c r="B41" s="18" t="s">
        <v>95</v>
      </c>
      <c r="C41" s="16"/>
      <c r="D41" s="16"/>
      <c r="E41" s="11">
        <v>1800</v>
      </c>
      <c r="F41" s="11"/>
      <c r="G41" s="61">
        <v>1995</v>
      </c>
      <c r="H41" s="11"/>
      <c r="I41" s="143">
        <f>SUM(E41-G41)</f>
        <v>-195</v>
      </c>
      <c r="J41" s="1"/>
      <c r="K41" s="1"/>
      <c r="L41" s="1"/>
      <c r="M41" s="1"/>
      <c r="N41" s="1"/>
      <c r="O41" s="1"/>
      <c r="P41" s="1"/>
      <c r="Q41" s="1"/>
    </row>
    <row r="42" spans="1:17" ht="15">
      <c r="A42" s="7"/>
      <c r="B42" s="18" t="s">
        <v>96</v>
      </c>
      <c r="C42" s="16"/>
      <c r="D42" s="16"/>
      <c r="E42" s="11"/>
      <c r="F42" s="11"/>
      <c r="G42" s="61">
        <v>104</v>
      </c>
      <c r="H42" s="11"/>
      <c r="I42" s="39"/>
      <c r="J42" s="1"/>
      <c r="K42" s="1"/>
      <c r="L42" s="1"/>
      <c r="M42" s="1"/>
      <c r="N42" s="1"/>
      <c r="O42" s="1"/>
      <c r="P42" s="1"/>
      <c r="Q42" s="1"/>
    </row>
    <row r="43" spans="1:17" ht="15">
      <c r="A43" s="7"/>
      <c r="B43" s="18" t="s">
        <v>42</v>
      </c>
      <c r="C43" s="16"/>
      <c r="D43" s="16"/>
      <c r="E43" s="61">
        <v>850</v>
      </c>
      <c r="F43" s="61"/>
      <c r="G43" s="61">
        <v>485.5</v>
      </c>
      <c r="H43" s="11"/>
      <c r="I43" s="39">
        <f t="shared" si="2"/>
        <v>364.5</v>
      </c>
      <c r="J43" s="1"/>
      <c r="K43" s="1"/>
      <c r="L43" s="1"/>
      <c r="M43" s="1"/>
      <c r="N43" s="1"/>
      <c r="O43" s="1"/>
      <c r="P43" s="1"/>
      <c r="Q43" s="1"/>
    </row>
    <row r="44" spans="1:17" ht="15">
      <c r="A44" s="7"/>
      <c r="B44" s="18" t="s">
        <v>11</v>
      </c>
      <c r="C44" s="16"/>
      <c r="D44" s="16"/>
      <c r="E44" s="11">
        <v>500</v>
      </c>
      <c r="F44" s="11"/>
      <c r="G44" s="61">
        <v>50</v>
      </c>
      <c r="H44" s="11"/>
      <c r="I44" s="39">
        <f t="shared" si="2"/>
        <v>450</v>
      </c>
      <c r="J44" s="1"/>
      <c r="K44" s="1"/>
      <c r="L44" s="1"/>
      <c r="M44" s="1"/>
      <c r="N44" s="1"/>
      <c r="O44" s="1"/>
      <c r="P44" s="1"/>
      <c r="Q44" s="1"/>
    </row>
    <row r="45" spans="1:17" ht="15">
      <c r="A45" s="7"/>
      <c r="B45" s="18" t="s">
        <v>12</v>
      </c>
      <c r="C45" s="16"/>
      <c r="D45" s="16"/>
      <c r="E45" s="11">
        <v>300</v>
      </c>
      <c r="F45" s="11"/>
      <c r="G45" s="11"/>
      <c r="H45" s="11"/>
      <c r="I45" s="39">
        <f t="shared" si="2"/>
        <v>300</v>
      </c>
      <c r="J45" s="1"/>
      <c r="K45" s="1"/>
      <c r="L45" s="1"/>
      <c r="M45" s="1"/>
      <c r="N45" s="1"/>
      <c r="O45" s="1"/>
      <c r="P45" s="1"/>
      <c r="Q45" s="1"/>
    </row>
    <row r="46" spans="1:17" ht="15">
      <c r="A46" s="7"/>
      <c r="B46" s="18"/>
      <c r="C46" s="16"/>
      <c r="D46" s="16"/>
      <c r="E46" s="11"/>
      <c r="F46" s="11"/>
      <c r="G46" s="11"/>
      <c r="H46" s="11"/>
      <c r="I46" s="39"/>
      <c r="J46" s="1"/>
      <c r="K46" s="1"/>
      <c r="L46" s="1"/>
      <c r="M46" s="1"/>
      <c r="N46" s="1"/>
      <c r="O46" s="1"/>
      <c r="P46" s="1"/>
      <c r="Q46" s="1"/>
    </row>
    <row r="47" spans="1:16" ht="15">
      <c r="A47" s="17" t="s">
        <v>19</v>
      </c>
      <c r="B47" s="13"/>
      <c r="C47" s="13"/>
      <c r="D47" s="13"/>
      <c r="E47" s="14">
        <f>SUM(E48:E53)</f>
        <v>6208</v>
      </c>
      <c r="F47" s="14"/>
      <c r="G47" s="14">
        <f>SUM(G48:G54)</f>
        <v>5390.74</v>
      </c>
      <c r="H47" s="14"/>
      <c r="I47" s="14">
        <f>SUM(E47-G47)</f>
        <v>817.2600000000002</v>
      </c>
      <c r="J47" s="1"/>
      <c r="K47" s="1"/>
      <c r="L47" s="1"/>
      <c r="M47" s="1"/>
      <c r="N47" s="1"/>
      <c r="O47" s="1"/>
      <c r="P47" s="1"/>
    </row>
    <row r="48" spans="1:16" ht="15">
      <c r="A48" s="18"/>
      <c r="B48" s="18" t="s">
        <v>47</v>
      </c>
      <c r="C48" s="16"/>
      <c r="D48" s="16"/>
      <c r="E48" s="61"/>
      <c r="F48" s="41"/>
      <c r="G48" s="41"/>
      <c r="H48" s="41"/>
      <c r="I48" s="41">
        <f>SUM(E48-G48)</f>
        <v>0</v>
      </c>
      <c r="J48" s="1"/>
      <c r="K48" s="1"/>
      <c r="L48" s="1"/>
      <c r="M48" s="1"/>
      <c r="N48" s="1"/>
      <c r="O48" s="1"/>
      <c r="P48" s="1"/>
    </row>
    <row r="49" spans="1:17" ht="15.75">
      <c r="A49" s="18"/>
      <c r="B49" s="116" t="s">
        <v>97</v>
      </c>
      <c r="C49" s="16"/>
      <c r="D49" s="16"/>
      <c r="E49" s="11">
        <v>1908</v>
      </c>
      <c r="F49" s="61"/>
      <c r="G49" s="61">
        <v>1463</v>
      </c>
      <c r="H49" s="61"/>
      <c r="I49" s="42">
        <f>SUM(E49-G49)</f>
        <v>445</v>
      </c>
      <c r="J49" s="105"/>
      <c r="K49" s="106"/>
      <c r="L49" s="1"/>
      <c r="M49" s="1"/>
      <c r="N49" s="1"/>
      <c r="O49" s="1"/>
      <c r="P49" s="1"/>
      <c r="Q49" s="1"/>
    </row>
    <row r="50" spans="1:17" ht="15">
      <c r="A50" s="7"/>
      <c r="B50" s="18" t="s">
        <v>98</v>
      </c>
      <c r="C50" s="16"/>
      <c r="D50" s="16"/>
      <c r="E50" s="11">
        <v>1200</v>
      </c>
      <c r="F50" s="11"/>
      <c r="G50" s="61">
        <v>1050</v>
      </c>
      <c r="H50" s="11"/>
      <c r="I50" s="42">
        <f aca="true" t="shared" si="3" ref="I50:I57">SUM(E50-G50)</f>
        <v>150</v>
      </c>
      <c r="J50" s="1"/>
      <c r="K50" s="1"/>
      <c r="L50" s="1"/>
      <c r="M50" s="1"/>
      <c r="N50" s="1"/>
      <c r="O50" s="1"/>
      <c r="P50" s="1"/>
      <c r="Q50" s="1"/>
    </row>
    <row r="51" spans="1:17" ht="15">
      <c r="A51" s="7"/>
      <c r="B51" s="117" t="s">
        <v>99</v>
      </c>
      <c r="C51" s="16"/>
      <c r="D51" s="16"/>
      <c r="E51" s="61">
        <v>1400</v>
      </c>
      <c r="F51" s="61"/>
      <c r="G51" s="61">
        <v>1264.5</v>
      </c>
      <c r="H51" s="11"/>
      <c r="I51" s="42">
        <f t="shared" si="3"/>
        <v>135.5</v>
      </c>
      <c r="J51" s="96"/>
      <c r="K51" s="1"/>
      <c r="L51" s="1"/>
      <c r="M51" s="1"/>
      <c r="N51" s="1"/>
      <c r="O51" s="1"/>
      <c r="P51" s="1"/>
      <c r="Q51" s="1"/>
    </row>
    <row r="52" spans="1:17" ht="15">
      <c r="A52" s="7"/>
      <c r="B52" s="117" t="s">
        <v>100</v>
      </c>
      <c r="C52" s="16"/>
      <c r="D52" s="16"/>
      <c r="E52" s="11">
        <v>1200</v>
      </c>
      <c r="F52" s="11"/>
      <c r="G52" s="61">
        <v>622.14</v>
      </c>
      <c r="H52" s="11"/>
      <c r="I52" s="42">
        <f t="shared" si="3"/>
        <v>577.86</v>
      </c>
      <c r="J52" s="1"/>
      <c r="K52" s="1"/>
      <c r="L52" s="1"/>
      <c r="M52" s="1"/>
      <c r="N52" s="1"/>
      <c r="O52" s="1"/>
      <c r="P52" s="1"/>
      <c r="Q52" s="1"/>
    </row>
    <row r="53" spans="1:17" ht="15">
      <c r="A53" s="7"/>
      <c r="B53" s="117" t="s">
        <v>101</v>
      </c>
      <c r="C53" s="16"/>
      <c r="D53" s="16"/>
      <c r="E53" s="11">
        <v>500</v>
      </c>
      <c r="F53" s="11"/>
      <c r="G53" s="61">
        <v>285.9</v>
      </c>
      <c r="H53" s="11"/>
      <c r="I53" s="42">
        <f t="shared" si="3"/>
        <v>214.10000000000002</v>
      </c>
      <c r="J53" s="1"/>
      <c r="K53" s="1"/>
      <c r="L53" s="1"/>
      <c r="M53" s="1"/>
      <c r="N53" s="1"/>
      <c r="O53" s="1"/>
      <c r="P53" s="1"/>
      <c r="Q53" s="1"/>
    </row>
    <row r="54" spans="1:17" ht="15">
      <c r="A54" s="7"/>
      <c r="B54" s="18" t="s">
        <v>78</v>
      </c>
      <c r="C54" s="16"/>
      <c r="D54" s="16"/>
      <c r="E54" s="11"/>
      <c r="F54" s="11"/>
      <c r="G54" s="61">
        <v>705.2</v>
      </c>
      <c r="H54" s="11"/>
      <c r="I54" s="144">
        <f t="shared" si="3"/>
        <v>-705.2</v>
      </c>
      <c r="J54" s="1"/>
      <c r="K54" s="1"/>
      <c r="L54" s="1"/>
      <c r="M54" s="1"/>
      <c r="N54" s="1"/>
      <c r="O54" s="1"/>
      <c r="P54" s="1"/>
      <c r="Q54" s="1"/>
    </row>
    <row r="55" spans="1:17" ht="15">
      <c r="A55" s="7"/>
      <c r="B55" s="7"/>
      <c r="C55" s="7"/>
      <c r="D55" s="16"/>
      <c r="E55" s="7"/>
      <c r="F55" s="7"/>
      <c r="G55" s="7"/>
      <c r="H55" s="7"/>
      <c r="I55" s="41"/>
      <c r="J55" s="1"/>
      <c r="K55" s="1"/>
      <c r="L55" s="1"/>
      <c r="M55" s="1"/>
      <c r="N55" s="1"/>
      <c r="O55" s="1"/>
      <c r="P55" s="1"/>
      <c r="Q55" s="1"/>
    </row>
    <row r="56" spans="1:17" ht="15">
      <c r="A56" s="139" t="s">
        <v>28</v>
      </c>
      <c r="B56" s="140"/>
      <c r="C56" s="13"/>
      <c r="D56" s="13"/>
      <c r="E56" s="14">
        <f>SUM(E57:E61)</f>
        <v>550</v>
      </c>
      <c r="F56" s="14"/>
      <c r="G56" s="14">
        <f>SUM(G57:G61)</f>
        <v>503.3</v>
      </c>
      <c r="H56" s="14"/>
      <c r="I56" s="14">
        <f>SUM(E56-G56)</f>
        <v>46.69999999999999</v>
      </c>
      <c r="J56" s="1"/>
      <c r="K56" s="1"/>
      <c r="L56" s="1"/>
      <c r="M56" s="1"/>
      <c r="N56" s="1"/>
      <c r="O56" s="1"/>
      <c r="P56" s="1"/>
      <c r="Q56" s="1"/>
    </row>
    <row r="57" spans="1:17" ht="15">
      <c r="A57" s="7"/>
      <c r="B57" s="60" t="s">
        <v>46</v>
      </c>
      <c r="C57" s="7"/>
      <c r="D57" s="16"/>
      <c r="E57" s="11">
        <v>30</v>
      </c>
      <c r="F57" s="11"/>
      <c r="G57" s="11"/>
      <c r="H57" s="40"/>
      <c r="I57" s="43">
        <f t="shared" si="3"/>
        <v>30</v>
      </c>
      <c r="J57" s="1"/>
      <c r="K57" s="1"/>
      <c r="L57" s="1"/>
      <c r="M57" s="1"/>
      <c r="N57" s="1"/>
      <c r="O57" s="1"/>
      <c r="P57" s="1"/>
      <c r="Q57" s="1"/>
    </row>
    <row r="58" spans="1:17" ht="15">
      <c r="A58" s="7"/>
      <c r="B58" s="60" t="s">
        <v>9</v>
      </c>
      <c r="C58" s="7"/>
      <c r="D58" s="16"/>
      <c r="E58" s="11">
        <v>150</v>
      </c>
      <c r="F58" s="11"/>
      <c r="G58" s="11">
        <v>153.3</v>
      </c>
      <c r="H58" s="40"/>
      <c r="I58" s="145">
        <f>SUM(E58-G58)</f>
        <v>-3.3000000000000114</v>
      </c>
      <c r="J58" s="1"/>
      <c r="K58" s="1"/>
      <c r="L58" s="1"/>
      <c r="M58" s="1"/>
      <c r="N58" s="1"/>
      <c r="O58" s="1"/>
      <c r="P58" s="1"/>
      <c r="Q58" s="1"/>
    </row>
    <row r="59" spans="1:17" ht="15">
      <c r="A59" s="7"/>
      <c r="B59" s="60" t="s">
        <v>14</v>
      </c>
      <c r="C59" s="7"/>
      <c r="D59" s="16"/>
      <c r="E59" s="11">
        <v>20</v>
      </c>
      <c r="F59" s="11"/>
      <c r="G59" s="11"/>
      <c r="H59" s="40"/>
      <c r="I59" s="43">
        <f>SUM(E59-G59)</f>
        <v>20</v>
      </c>
      <c r="J59" s="1"/>
      <c r="K59" s="1"/>
      <c r="L59" s="1"/>
      <c r="M59" s="1"/>
      <c r="N59" s="1"/>
      <c r="O59" s="1"/>
      <c r="P59" s="1"/>
      <c r="Q59" s="1"/>
    </row>
    <row r="60" spans="1:17" s="99" customFormat="1" ht="15">
      <c r="A60" s="16"/>
      <c r="B60" s="18" t="s">
        <v>75</v>
      </c>
      <c r="C60" s="16"/>
      <c r="D60" s="16"/>
      <c r="E60" s="61">
        <v>350</v>
      </c>
      <c r="F60" s="61"/>
      <c r="G60" s="61">
        <v>350</v>
      </c>
      <c r="H60" s="104"/>
      <c r="I60" s="43">
        <f>SUM(E60-G60)</f>
        <v>0</v>
      </c>
      <c r="J60" s="96"/>
      <c r="K60" s="96"/>
      <c r="L60" s="96"/>
      <c r="M60" s="96"/>
      <c r="N60" s="96"/>
      <c r="O60" s="96"/>
      <c r="P60" s="96"/>
      <c r="Q60" s="96"/>
    </row>
    <row r="61" spans="1:17" ht="15">
      <c r="A61" s="7"/>
      <c r="B61" s="60"/>
      <c r="C61" s="7"/>
      <c r="D61" s="16"/>
      <c r="E61" s="11"/>
      <c r="F61" s="11"/>
      <c r="G61" s="11"/>
      <c r="H61" s="40"/>
      <c r="I61" s="43">
        <f>SUM(E61-G61)</f>
        <v>0</v>
      </c>
      <c r="J61" s="1"/>
      <c r="K61" s="1"/>
      <c r="L61" s="1"/>
      <c r="M61" s="1"/>
      <c r="N61" s="1"/>
      <c r="O61" s="1"/>
      <c r="P61" s="1"/>
      <c r="Q61" s="1"/>
    </row>
    <row r="62" spans="1:17" ht="15">
      <c r="A62" s="7"/>
      <c r="B62" s="7"/>
      <c r="C62" s="7"/>
      <c r="D62" s="16"/>
      <c r="E62" s="7"/>
      <c r="F62" s="7"/>
      <c r="G62" s="7"/>
      <c r="H62" s="7"/>
      <c r="I62" s="10"/>
      <c r="J62" s="1"/>
      <c r="K62" s="1"/>
      <c r="L62" s="1"/>
      <c r="M62" s="1"/>
      <c r="N62" s="1"/>
      <c r="O62" s="1"/>
      <c r="P62" s="1"/>
      <c r="Q62" s="1"/>
    </row>
    <row r="63" spans="1:17" ht="15">
      <c r="A63" s="17" t="s">
        <v>59</v>
      </c>
      <c r="B63" s="17"/>
      <c r="C63" s="17"/>
      <c r="D63" s="13"/>
      <c r="E63" s="14">
        <f>SUM(E64:E74)</f>
        <v>24724</v>
      </c>
      <c r="F63" s="14"/>
      <c r="G63" s="14">
        <f>SUM(G64:G75)</f>
        <v>32535.309999999998</v>
      </c>
      <c r="H63" s="14"/>
      <c r="I63" s="146">
        <f>SUM(E63-G63)</f>
        <v>-7811.309999999998</v>
      </c>
      <c r="J63" s="1"/>
      <c r="K63" s="1"/>
      <c r="L63" s="1"/>
      <c r="M63" s="1"/>
      <c r="N63" s="1"/>
      <c r="O63" s="1"/>
      <c r="P63" s="1"/>
      <c r="Q63" s="1"/>
    </row>
    <row r="64" spans="1:17" ht="15">
      <c r="A64" s="7"/>
      <c r="B64" s="18" t="s">
        <v>48</v>
      </c>
      <c r="C64" s="16"/>
      <c r="D64" s="16"/>
      <c r="E64" s="11">
        <v>680</v>
      </c>
      <c r="F64" s="11"/>
      <c r="G64" s="11"/>
      <c r="H64" s="11"/>
      <c r="I64" s="43">
        <f aca="true" t="shared" si="4" ref="I64:I70">SUM(E64-G64)</f>
        <v>680</v>
      </c>
      <c r="J64" s="1"/>
      <c r="K64" s="1"/>
      <c r="L64" s="1"/>
      <c r="M64" s="1"/>
      <c r="N64" s="1"/>
      <c r="O64" s="1"/>
      <c r="P64" s="1"/>
      <c r="Q64" s="1"/>
    </row>
    <row r="65" spans="1:17" ht="15">
      <c r="A65" s="7"/>
      <c r="B65" s="18" t="s">
        <v>60</v>
      </c>
      <c r="C65" s="16"/>
      <c r="D65" s="16"/>
      <c r="E65" s="11">
        <v>16548</v>
      </c>
      <c r="F65" s="11"/>
      <c r="G65" s="61">
        <v>18424.16</v>
      </c>
      <c r="H65" s="11"/>
      <c r="I65" s="145">
        <f t="shared" si="4"/>
        <v>-1876.1599999999999</v>
      </c>
      <c r="J65" s="1"/>
      <c r="K65" s="1"/>
      <c r="L65" s="1"/>
      <c r="M65" s="1"/>
      <c r="N65" s="1"/>
      <c r="O65" s="1"/>
      <c r="P65" s="1"/>
      <c r="Q65" s="1"/>
    </row>
    <row r="66" spans="1:17" ht="15">
      <c r="A66" s="7"/>
      <c r="B66" s="18" t="s">
        <v>113</v>
      </c>
      <c r="C66" s="16"/>
      <c r="D66" s="16"/>
      <c r="E66" s="11"/>
      <c r="F66" s="11"/>
      <c r="G66" s="61">
        <v>6024</v>
      </c>
      <c r="H66" s="11"/>
      <c r="I66" s="145">
        <f t="shared" si="4"/>
        <v>-6024</v>
      </c>
      <c r="J66" s="1"/>
      <c r="K66" s="1"/>
      <c r="L66" s="1"/>
      <c r="M66" s="1"/>
      <c r="N66" s="1"/>
      <c r="O66" s="1"/>
      <c r="P66" s="1"/>
      <c r="Q66" s="1"/>
    </row>
    <row r="67" spans="1:17" ht="15">
      <c r="A67" s="16"/>
      <c r="B67" s="18" t="s">
        <v>42</v>
      </c>
      <c r="C67" s="16"/>
      <c r="D67" s="16"/>
      <c r="E67" s="61">
        <v>1200</v>
      </c>
      <c r="F67" s="61"/>
      <c r="G67" s="61">
        <v>840</v>
      </c>
      <c r="H67" s="11"/>
      <c r="I67" s="43">
        <f t="shared" si="4"/>
        <v>360</v>
      </c>
      <c r="J67" s="1"/>
      <c r="K67" s="1"/>
      <c r="L67" s="1"/>
      <c r="M67" s="1"/>
      <c r="N67" s="1"/>
      <c r="O67" s="1"/>
      <c r="P67" s="1"/>
      <c r="Q67" s="1"/>
    </row>
    <row r="68" spans="1:17" ht="15">
      <c r="A68" s="7"/>
      <c r="B68" s="18" t="s">
        <v>49</v>
      </c>
      <c r="C68" s="16"/>
      <c r="D68" s="16"/>
      <c r="E68" s="11">
        <v>1300</v>
      </c>
      <c r="F68" s="11"/>
      <c r="G68" s="61">
        <v>1476.08</v>
      </c>
      <c r="H68" s="11"/>
      <c r="I68" s="145">
        <f t="shared" si="4"/>
        <v>-176.07999999999993</v>
      </c>
      <c r="J68" s="1"/>
      <c r="K68" s="1"/>
      <c r="L68" s="1"/>
      <c r="M68" s="1"/>
      <c r="N68" s="1"/>
      <c r="O68" s="1"/>
      <c r="P68" s="1"/>
      <c r="Q68" s="1"/>
    </row>
    <row r="69" spans="1:17" ht="15">
      <c r="A69" s="7"/>
      <c r="B69" s="18" t="s">
        <v>52</v>
      </c>
      <c r="C69" s="16"/>
      <c r="D69" s="16"/>
      <c r="E69" s="11">
        <v>1800</v>
      </c>
      <c r="F69" s="11"/>
      <c r="G69" s="61">
        <v>1700</v>
      </c>
      <c r="H69" s="11"/>
      <c r="I69" s="43">
        <f t="shared" si="4"/>
        <v>100</v>
      </c>
      <c r="J69" s="1"/>
      <c r="K69" s="1"/>
      <c r="L69" s="1"/>
      <c r="M69" s="1"/>
      <c r="N69" s="1"/>
      <c r="O69" s="1"/>
      <c r="P69" s="1"/>
      <c r="Q69" s="1"/>
    </row>
    <row r="70" spans="1:17" ht="15">
      <c r="A70" s="7"/>
      <c r="B70" s="18" t="s">
        <v>2</v>
      </c>
      <c r="C70" s="16"/>
      <c r="D70" s="16"/>
      <c r="E70" s="11">
        <v>2000</v>
      </c>
      <c r="F70" s="11"/>
      <c r="G70" s="61">
        <v>2000</v>
      </c>
      <c r="H70" s="11"/>
      <c r="I70" s="43">
        <f t="shared" si="4"/>
        <v>0</v>
      </c>
      <c r="J70" s="1"/>
      <c r="K70" s="1"/>
      <c r="L70" s="1"/>
      <c r="M70" s="1"/>
      <c r="N70" s="1"/>
      <c r="O70" s="1"/>
      <c r="P70" s="1"/>
      <c r="Q70" s="1"/>
    </row>
    <row r="71" spans="1:17" ht="15">
      <c r="A71" s="7"/>
      <c r="B71" s="18" t="s">
        <v>43</v>
      </c>
      <c r="C71" s="16"/>
      <c r="D71" s="16"/>
      <c r="E71" s="11"/>
      <c r="F71" s="11"/>
      <c r="G71" s="61">
        <v>1149.87</v>
      </c>
      <c r="H71" s="11"/>
      <c r="I71" s="145">
        <f>SUM(E71-G71)</f>
        <v>-1149.87</v>
      </c>
      <c r="J71" s="1"/>
      <c r="K71" s="1"/>
      <c r="L71" s="1"/>
      <c r="M71" s="1"/>
      <c r="N71" s="1"/>
      <c r="O71" s="1"/>
      <c r="P71" s="1"/>
      <c r="Q71" s="1"/>
    </row>
    <row r="72" spans="1:17" ht="15">
      <c r="A72" s="7"/>
      <c r="B72" s="60" t="s">
        <v>9</v>
      </c>
      <c r="C72" s="56"/>
      <c r="D72" s="100"/>
      <c r="E72" s="57"/>
      <c r="F72" s="56"/>
      <c r="G72" s="114">
        <v>21.2</v>
      </c>
      <c r="H72" s="56"/>
      <c r="I72" s="147">
        <f>SUM(E72-G72)</f>
        <v>-21.2</v>
      </c>
      <c r="J72" s="1"/>
      <c r="K72" s="1"/>
      <c r="L72" s="1"/>
      <c r="M72" s="1"/>
      <c r="N72" s="1"/>
      <c r="O72" s="1"/>
      <c r="P72" s="1"/>
      <c r="Q72" s="1"/>
    </row>
    <row r="73" spans="1:17" ht="15">
      <c r="A73" s="7"/>
      <c r="B73" s="60" t="s">
        <v>112</v>
      </c>
      <c r="C73" s="56"/>
      <c r="D73" s="100"/>
      <c r="E73" s="57"/>
      <c r="F73" s="56"/>
      <c r="G73" s="57"/>
      <c r="H73" s="56"/>
      <c r="I73" s="147">
        <f>SUM(E73-G73)</f>
        <v>0</v>
      </c>
      <c r="J73" s="1"/>
      <c r="K73" s="1"/>
      <c r="L73" s="1"/>
      <c r="M73" s="1"/>
      <c r="N73" s="1"/>
      <c r="O73" s="1"/>
      <c r="P73" s="1"/>
      <c r="Q73" s="1"/>
    </row>
    <row r="74" spans="1:17" ht="15">
      <c r="A74" s="7"/>
      <c r="B74" s="60" t="s">
        <v>106</v>
      </c>
      <c r="C74" s="56"/>
      <c r="D74" s="100"/>
      <c r="E74" s="57">
        <v>1196</v>
      </c>
      <c r="F74" s="56"/>
      <c r="G74" s="115">
        <v>900</v>
      </c>
      <c r="H74" s="100"/>
      <c r="I74" s="58">
        <f>SUM(E74-G74)</f>
        <v>296</v>
      </c>
      <c r="J74" s="1"/>
      <c r="K74" s="1"/>
      <c r="L74" s="1"/>
      <c r="M74" s="1"/>
      <c r="N74" s="1"/>
      <c r="O74" s="1"/>
      <c r="P74" s="1"/>
      <c r="Q74" s="1"/>
    </row>
    <row r="75" spans="1:17" ht="15">
      <c r="A75" s="7"/>
      <c r="B75" s="7"/>
      <c r="C75" s="7"/>
      <c r="D75" s="16"/>
      <c r="E75" s="7"/>
      <c r="F75" s="7"/>
      <c r="G75" s="7"/>
      <c r="H75" s="7"/>
      <c r="I75" s="58"/>
      <c r="J75" s="1"/>
      <c r="K75" s="1"/>
      <c r="L75" s="1"/>
      <c r="M75" s="1"/>
      <c r="N75" s="1"/>
      <c r="O75" s="1"/>
      <c r="P75" s="1"/>
      <c r="Q75" s="1"/>
    </row>
    <row r="76" spans="1:9" ht="12.75">
      <c r="A76" s="56"/>
      <c r="B76" s="60"/>
      <c r="C76" s="56"/>
      <c r="D76" s="100"/>
      <c r="E76" s="56"/>
      <c r="F76" s="56"/>
      <c r="G76" s="56"/>
      <c r="H76" s="56"/>
      <c r="I76" s="60"/>
    </row>
    <row r="77" spans="1:17" ht="15">
      <c r="A77" s="17" t="s">
        <v>16</v>
      </c>
      <c r="B77" s="17"/>
      <c r="C77" s="17"/>
      <c r="D77" s="13"/>
      <c r="E77" s="14">
        <f>SUM(E78:E83)</f>
        <v>285</v>
      </c>
      <c r="F77" s="14"/>
      <c r="G77" s="14"/>
      <c r="H77" s="14"/>
      <c r="I77" s="14">
        <f aca="true" t="shared" si="5" ref="I77:I88">SUM(E77-G77)</f>
        <v>285</v>
      </c>
      <c r="J77" s="1"/>
      <c r="K77" s="1"/>
      <c r="L77" s="1"/>
      <c r="M77" s="1"/>
      <c r="N77" s="1"/>
      <c r="O77" s="1"/>
      <c r="P77" s="1"/>
      <c r="Q77" s="1"/>
    </row>
    <row r="78" spans="1:17" ht="15">
      <c r="A78" s="7"/>
      <c r="B78" s="18" t="s">
        <v>46</v>
      </c>
      <c r="C78" s="16"/>
      <c r="D78" s="16"/>
      <c r="E78" s="11">
        <v>20</v>
      </c>
      <c r="F78" s="11"/>
      <c r="G78" s="11"/>
      <c r="H78" s="11"/>
      <c r="I78" s="11">
        <f t="shared" si="5"/>
        <v>20</v>
      </c>
      <c r="J78" s="1"/>
      <c r="K78" s="1"/>
      <c r="L78" s="1"/>
      <c r="M78" s="1"/>
      <c r="N78" s="1"/>
      <c r="O78" s="1"/>
      <c r="P78" s="1"/>
      <c r="Q78" s="1"/>
    </row>
    <row r="79" spans="1:17" ht="15">
      <c r="A79" s="7"/>
      <c r="B79" s="18" t="s">
        <v>14</v>
      </c>
      <c r="C79" s="16"/>
      <c r="D79" s="16"/>
      <c r="E79" s="11">
        <v>20</v>
      </c>
      <c r="F79" s="11"/>
      <c r="G79" s="11"/>
      <c r="H79" s="11"/>
      <c r="I79" s="11"/>
      <c r="J79" s="1"/>
      <c r="K79" s="1"/>
      <c r="L79" s="1"/>
      <c r="M79" s="1"/>
      <c r="N79" s="1"/>
      <c r="O79" s="1"/>
      <c r="P79" s="1"/>
      <c r="Q79" s="1"/>
    </row>
    <row r="80" spans="1:17" ht="15">
      <c r="A80" s="7"/>
      <c r="B80" s="18" t="s">
        <v>10</v>
      </c>
      <c r="C80" s="16"/>
      <c r="D80" s="16"/>
      <c r="E80" s="11">
        <v>200</v>
      </c>
      <c r="F80" s="11"/>
      <c r="G80" s="11"/>
      <c r="H80" s="11"/>
      <c r="I80" s="11">
        <f t="shared" si="5"/>
        <v>200</v>
      </c>
      <c r="J80" s="1"/>
      <c r="K80" s="1"/>
      <c r="L80" s="1"/>
      <c r="M80" s="1"/>
      <c r="N80" s="1"/>
      <c r="O80" s="1"/>
      <c r="P80" s="1"/>
      <c r="Q80" s="1"/>
    </row>
    <row r="81" spans="1:17" ht="15">
      <c r="A81" s="7"/>
      <c r="B81" s="18" t="s">
        <v>9</v>
      </c>
      <c r="C81" s="16"/>
      <c r="D81" s="16"/>
      <c r="E81" s="11">
        <v>20</v>
      </c>
      <c r="F81" s="11"/>
      <c r="G81" s="11"/>
      <c r="H81" s="11"/>
      <c r="I81" s="11">
        <f t="shared" si="5"/>
        <v>20</v>
      </c>
      <c r="J81" s="1"/>
      <c r="K81" s="1"/>
      <c r="L81" s="1"/>
      <c r="M81" s="1"/>
      <c r="N81" s="1"/>
      <c r="O81" s="1"/>
      <c r="P81" s="1"/>
      <c r="Q81" s="1"/>
    </row>
    <row r="82" spans="1:17" ht="15">
      <c r="A82" s="7"/>
      <c r="B82" s="18" t="s">
        <v>63</v>
      </c>
      <c r="C82" s="16"/>
      <c r="D82" s="16"/>
      <c r="E82" s="11">
        <v>25</v>
      </c>
      <c r="F82" s="11"/>
      <c r="G82" s="11"/>
      <c r="H82" s="11"/>
      <c r="I82" s="11">
        <f t="shared" si="5"/>
        <v>25</v>
      </c>
      <c r="J82" s="1"/>
      <c r="K82" s="1"/>
      <c r="L82" s="1"/>
      <c r="M82" s="1"/>
      <c r="N82" s="1"/>
      <c r="O82" s="1"/>
      <c r="P82" s="1"/>
      <c r="Q82" s="1"/>
    </row>
    <row r="83" spans="1:17" ht="15">
      <c r="A83" s="7"/>
      <c r="B83" s="18" t="s">
        <v>27</v>
      </c>
      <c r="C83" s="16"/>
      <c r="D83" s="16"/>
      <c r="E83" s="11"/>
      <c r="F83" s="11"/>
      <c r="G83" s="11"/>
      <c r="H83" s="11"/>
      <c r="I83" s="11">
        <f t="shared" si="5"/>
        <v>0</v>
      </c>
      <c r="J83" s="1"/>
      <c r="K83" s="1"/>
      <c r="L83" s="1"/>
      <c r="M83" s="1"/>
      <c r="N83" s="1"/>
      <c r="O83" s="1"/>
      <c r="P83" s="1"/>
      <c r="Q83" s="1"/>
    </row>
    <row r="84" spans="1:17" ht="15">
      <c r="A84" s="17" t="s">
        <v>74</v>
      </c>
      <c r="B84" s="17"/>
      <c r="C84" s="13"/>
      <c r="D84" s="13"/>
      <c r="E84" s="66"/>
      <c r="F84" s="66"/>
      <c r="G84" s="66"/>
      <c r="H84" s="66"/>
      <c r="I84" s="66"/>
      <c r="J84" s="1"/>
      <c r="K84" s="1"/>
      <c r="L84" s="112"/>
      <c r="M84" s="1"/>
      <c r="N84" s="1"/>
      <c r="O84" s="1"/>
      <c r="P84" s="1"/>
      <c r="Q84" s="1"/>
    </row>
    <row r="85" spans="1:17" s="99" customFormat="1" ht="15">
      <c r="A85" s="102"/>
      <c r="B85" s="18" t="s">
        <v>86</v>
      </c>
      <c r="C85" s="16"/>
      <c r="D85" s="16"/>
      <c r="E85" s="101"/>
      <c r="F85" s="103"/>
      <c r="G85" s="103"/>
      <c r="H85" s="103"/>
      <c r="I85" s="103"/>
      <c r="J85" s="96"/>
      <c r="K85" s="96"/>
      <c r="L85" s="96"/>
      <c r="M85" s="96"/>
      <c r="N85" s="96"/>
      <c r="O85" s="96"/>
      <c r="P85" s="96"/>
      <c r="Q85" s="96"/>
    </row>
    <row r="86" spans="1:17" s="99" customFormat="1" ht="15">
      <c r="A86" s="102"/>
      <c r="B86" s="18" t="s">
        <v>85</v>
      </c>
      <c r="C86" s="16"/>
      <c r="D86" s="16"/>
      <c r="E86" s="101"/>
      <c r="F86" s="103"/>
      <c r="G86" s="103"/>
      <c r="H86" s="103"/>
      <c r="I86" s="103"/>
      <c r="J86" s="96"/>
      <c r="K86" s="96"/>
      <c r="L86" s="96"/>
      <c r="M86" s="96"/>
      <c r="N86" s="96"/>
      <c r="O86" s="96"/>
      <c r="P86" s="96"/>
      <c r="Q86" s="96"/>
    </row>
    <row r="87" spans="1:17" ht="15">
      <c r="A87" s="7"/>
      <c r="B87" s="18"/>
      <c r="C87" s="16"/>
      <c r="D87" s="16"/>
      <c r="E87" s="11"/>
      <c r="F87" s="11"/>
      <c r="G87" s="11"/>
      <c r="H87" s="11"/>
      <c r="I87" s="11">
        <f t="shared" si="5"/>
        <v>0</v>
      </c>
      <c r="J87" s="1"/>
      <c r="K87" s="1"/>
      <c r="L87" s="37"/>
      <c r="M87" s="1"/>
      <c r="N87" s="1"/>
      <c r="O87" s="1"/>
      <c r="P87" s="1"/>
      <c r="Q87" s="1"/>
    </row>
    <row r="88" spans="1:17" ht="17.25" customHeight="1">
      <c r="A88" s="17" t="s">
        <v>13</v>
      </c>
      <c r="B88" s="13"/>
      <c r="C88" s="13"/>
      <c r="D88" s="13"/>
      <c r="E88" s="14">
        <f>SUM(E15,E30,E47,E56,E63,E77)</f>
        <v>55454</v>
      </c>
      <c r="F88" s="14"/>
      <c r="G88" s="14">
        <f>SUM(G15,G30,G47,G56,G63,G77)</f>
        <v>57938.94</v>
      </c>
      <c r="H88" s="14"/>
      <c r="I88" s="148">
        <f t="shared" si="5"/>
        <v>-2484.9400000000023</v>
      </c>
      <c r="J88" s="1"/>
      <c r="K88" s="1"/>
      <c r="L88" s="1"/>
      <c r="M88" s="1"/>
      <c r="N88" s="1"/>
      <c r="O88" s="1"/>
      <c r="P88" s="1"/>
      <c r="Q88" s="1"/>
    </row>
    <row r="89" spans="1:17" ht="14.25" customHeight="1" thickBot="1">
      <c r="A89" s="120"/>
      <c r="B89" s="47"/>
      <c r="C89" s="47"/>
      <c r="D89" s="47"/>
      <c r="E89" s="119"/>
      <c r="F89" s="119"/>
      <c r="G89" s="119"/>
      <c r="H89" s="119"/>
      <c r="I89" s="25"/>
      <c r="J89" s="1"/>
      <c r="K89" s="1"/>
      <c r="L89" s="1"/>
      <c r="M89" s="1"/>
      <c r="N89" s="1"/>
      <c r="O89" s="1"/>
      <c r="P89" s="1"/>
      <c r="Q89" s="1"/>
    </row>
    <row r="90" spans="1:17" ht="16.5" thickBot="1">
      <c r="A90" s="124"/>
      <c r="B90" s="125" t="s">
        <v>109</v>
      </c>
      <c r="C90" s="126"/>
      <c r="D90" s="126"/>
      <c r="E90" s="127" t="s">
        <v>110</v>
      </c>
      <c r="F90" s="126"/>
      <c r="G90" s="127" t="s">
        <v>111</v>
      </c>
      <c r="H90" s="128"/>
      <c r="I90" s="49"/>
      <c r="J90" s="1"/>
      <c r="K90" s="1"/>
      <c r="L90" s="1"/>
      <c r="M90" s="1"/>
      <c r="N90" s="1"/>
      <c r="O90" s="1"/>
      <c r="P90" s="1"/>
      <c r="Q90" s="1"/>
    </row>
    <row r="91" spans="1:17" ht="15">
      <c r="A91" s="3"/>
      <c r="B91" s="3"/>
      <c r="C91" s="6"/>
      <c r="D91" s="23"/>
      <c r="E91" s="24"/>
      <c r="F91" s="2"/>
      <c r="G91" s="48"/>
      <c r="H91" s="48"/>
      <c r="I91" s="50"/>
      <c r="J91" s="1"/>
      <c r="K91" s="1"/>
      <c r="L91" s="1"/>
      <c r="M91" s="36"/>
      <c r="N91" s="1"/>
      <c r="O91" s="1"/>
      <c r="P91" s="1"/>
      <c r="Q91" s="1"/>
    </row>
    <row r="92" spans="1:17" ht="15">
      <c r="A92" s="3" t="s">
        <v>108</v>
      </c>
      <c r="B92" s="3"/>
      <c r="C92" s="2"/>
      <c r="D92" s="23"/>
      <c r="E92" s="119">
        <v>32261.44</v>
      </c>
      <c r="F92" s="123"/>
      <c r="G92" s="129">
        <v>32225.4</v>
      </c>
      <c r="H92" s="48"/>
      <c r="I92" s="49"/>
      <c r="J92" s="1"/>
      <c r="K92" s="1"/>
      <c r="L92" s="1"/>
      <c r="M92" s="1"/>
      <c r="N92" s="1"/>
      <c r="O92" s="1"/>
      <c r="P92" s="1"/>
      <c r="Q92" s="1"/>
    </row>
    <row r="93" spans="1:17" ht="15">
      <c r="A93" s="3" t="s">
        <v>31</v>
      </c>
      <c r="B93" s="3"/>
      <c r="C93" s="2"/>
      <c r="D93" s="23"/>
      <c r="E93" s="119">
        <v>513.39</v>
      </c>
      <c r="F93" s="123"/>
      <c r="G93" s="119">
        <v>1236.41</v>
      </c>
      <c r="H93" s="47"/>
      <c r="I93" s="50"/>
      <c r="J93" s="1"/>
      <c r="K93" s="1"/>
      <c r="L93" s="1"/>
      <c r="M93" s="1"/>
      <c r="N93" s="1"/>
      <c r="O93" s="1"/>
      <c r="P93" s="1"/>
      <c r="Q93" s="1"/>
    </row>
    <row r="94" spans="1:17" ht="15">
      <c r="A94" s="3"/>
      <c r="B94" s="3"/>
      <c r="C94" s="2"/>
      <c r="D94" s="23"/>
      <c r="E94" s="34"/>
      <c r="F94" s="2"/>
      <c r="G94" s="130"/>
      <c r="H94" s="51"/>
      <c r="I94" s="52"/>
      <c r="J94" s="1"/>
      <c r="K94" s="1"/>
      <c r="L94" s="1"/>
      <c r="M94" s="1"/>
      <c r="N94" s="1"/>
      <c r="O94" s="1"/>
      <c r="P94" s="1"/>
      <c r="Q94" s="1"/>
    </row>
    <row r="95" spans="1:17" ht="16.5" thickBot="1">
      <c r="A95" s="32" t="s">
        <v>103</v>
      </c>
      <c r="B95" s="4"/>
      <c r="C95" s="5"/>
      <c r="D95" s="23"/>
      <c r="E95" s="65">
        <f>SUM(E92:E94)</f>
        <v>32774.83</v>
      </c>
      <c r="F95" s="2"/>
      <c r="G95" s="131">
        <f>SUM(G92:G94)</f>
        <v>33461.810000000005</v>
      </c>
      <c r="H95" s="48"/>
      <c r="I95" s="53"/>
      <c r="J95" s="1"/>
      <c r="K95" s="1"/>
      <c r="L95" s="1"/>
      <c r="M95" s="1"/>
      <c r="N95" s="1"/>
      <c r="O95" s="1"/>
      <c r="P95" s="1"/>
      <c r="Q95" s="1"/>
    </row>
    <row r="96" spans="5:17" ht="15.75" thickTop="1">
      <c r="E96" s="37"/>
      <c r="F96" s="1"/>
      <c r="G96" s="2"/>
      <c r="H96" s="2"/>
      <c r="I96" s="35"/>
      <c r="J96" s="1"/>
      <c r="K96" s="1"/>
      <c r="L96" s="1"/>
      <c r="M96" s="1"/>
      <c r="N96" s="1"/>
      <c r="O96" s="1"/>
      <c r="P96" s="1"/>
      <c r="Q96" s="1"/>
    </row>
    <row r="97" spans="1:17" s="99" customFormat="1" ht="15">
      <c r="A97" s="96"/>
      <c r="E97" s="132"/>
      <c r="F97" s="96"/>
      <c r="G97" s="96"/>
      <c r="H97" s="96"/>
      <c r="I97" s="95"/>
      <c r="J97" s="96"/>
      <c r="K97" s="96"/>
      <c r="L97" s="96"/>
      <c r="M97" s="96"/>
      <c r="N97" s="96"/>
      <c r="O97" s="96"/>
      <c r="P97" s="96"/>
      <c r="Q97" s="96"/>
    </row>
    <row r="98" spans="5:17" ht="15">
      <c r="E98" s="1"/>
      <c r="F98" s="1"/>
      <c r="G98" s="1"/>
      <c r="H98" s="1"/>
      <c r="I98" s="37"/>
      <c r="J98" s="1"/>
      <c r="K98" s="1"/>
      <c r="L98" s="1"/>
      <c r="M98" s="1"/>
      <c r="N98" s="1"/>
      <c r="O98" s="1"/>
      <c r="P98" s="1"/>
      <c r="Q98" s="1"/>
    </row>
    <row r="99" spans="5:17" ht="1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5:17" ht="1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5:17" ht="1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5:17" ht="1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5:17" ht="1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5:17" ht="1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5:17" ht="1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5:17" ht="1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5:17" ht="1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5:17" ht="1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5:17" ht="1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5:17" ht="1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5:17" ht="1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5:17" ht="1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5:17" ht="1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5:17" ht="1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5:17" ht="1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5:17" ht="1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5:17" ht="1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5:17" ht="1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5:17" ht="1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5:17" ht="1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5:17" ht="1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5:17" ht="1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5:17" ht="1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5:17" ht="1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5:17" ht="1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5:17" ht="1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5:17" ht="1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5:17" ht="1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5:17" ht="1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5:17" ht="1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5:17" ht="1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5:17" ht="1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5:17" ht="1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5:9" ht="15">
      <c r="E134" s="1"/>
      <c r="F134" s="1"/>
      <c r="G134" s="1"/>
      <c r="H134" s="1"/>
      <c r="I134" s="1"/>
    </row>
    <row r="135" spans="5:9" ht="15">
      <c r="E135" s="1"/>
      <c r="F135" s="1"/>
      <c r="G135" s="1"/>
      <c r="H135" s="1"/>
      <c r="I135" s="1"/>
    </row>
    <row r="136" spans="5:9" ht="15">
      <c r="E136" s="1"/>
      <c r="F136" s="1"/>
      <c r="G136" s="1"/>
      <c r="H136" s="1"/>
      <c r="I136" s="1"/>
    </row>
  </sheetData>
  <sheetProtection/>
  <mergeCells count="5">
    <mergeCell ref="A2:D2"/>
    <mergeCell ref="E2:I2"/>
    <mergeCell ref="E3:I3"/>
    <mergeCell ref="A14:C14"/>
    <mergeCell ref="A56:B56"/>
  </mergeCells>
  <printOptions/>
  <pageMargins left="0.35" right="0.35" top="0.3" bottom="0.3" header="0.17" footer="0.17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39"/>
  <sheetViews>
    <sheetView zoomScalePageLayoutView="0" workbookViewId="0" topLeftCell="A64">
      <selection activeCell="E80" sqref="E80"/>
    </sheetView>
  </sheetViews>
  <sheetFormatPr defaultColWidth="9.140625" defaultRowHeight="12.75"/>
  <cols>
    <col min="2" max="2" width="32.57421875" style="0" customWidth="1"/>
    <col min="3" max="3" width="2.28125" style="0" customWidth="1"/>
    <col min="4" max="4" width="3.00390625" style="0" customWidth="1"/>
    <col min="5" max="5" width="17.28125" style="0" bestFit="1" customWidth="1"/>
    <col min="6" max="6" width="2.8515625" style="0" customWidth="1"/>
    <col min="7" max="7" width="11.8515625" style="0" customWidth="1"/>
    <col min="8" max="8" width="4.57421875" style="0" customWidth="1"/>
    <col min="9" max="9" width="14.421875" style="0" bestFit="1" customWidth="1"/>
    <col min="10" max="10" width="10.28125" style="0" bestFit="1" customWidth="1"/>
    <col min="11" max="11" width="12.00390625" style="0" customWidth="1"/>
    <col min="12" max="12" width="14.28125" style="0" bestFit="1" customWidth="1"/>
    <col min="13" max="13" width="10.28125" style="0" bestFit="1" customWidth="1"/>
  </cols>
  <sheetData>
    <row r="2" spans="1:9" ht="15">
      <c r="A2" s="133" t="s">
        <v>92</v>
      </c>
      <c r="B2" s="133"/>
      <c r="C2" s="133"/>
      <c r="D2" s="133"/>
      <c r="E2" s="135" t="s">
        <v>70</v>
      </c>
      <c r="F2" s="135"/>
      <c r="G2" s="135"/>
      <c r="H2" s="135"/>
      <c r="I2" s="135"/>
    </row>
    <row r="3" spans="1:9" ht="12.75">
      <c r="A3" s="27"/>
      <c r="B3" s="28"/>
      <c r="C3" s="26"/>
      <c r="D3" s="19"/>
      <c r="E3" s="136" t="s">
        <v>91</v>
      </c>
      <c r="F3" s="137"/>
      <c r="G3" s="137"/>
      <c r="H3" s="137"/>
      <c r="I3" s="138"/>
    </row>
    <row r="4" spans="1:9" ht="25.5">
      <c r="A4" s="29"/>
      <c r="B4" s="44"/>
      <c r="C4" s="26"/>
      <c r="D4" s="19"/>
      <c r="E4" s="22" t="s">
        <v>34</v>
      </c>
      <c r="F4" s="22"/>
      <c r="G4" s="22" t="s">
        <v>39</v>
      </c>
      <c r="H4" s="22"/>
      <c r="I4" s="22" t="s">
        <v>40</v>
      </c>
    </row>
    <row r="5" spans="1:9" ht="12.75">
      <c r="A5" s="20" t="s">
        <v>22</v>
      </c>
      <c r="B5" s="20"/>
      <c r="C5" s="19"/>
      <c r="D5" s="21"/>
      <c r="E5" s="26"/>
      <c r="F5" s="26"/>
      <c r="G5" s="26"/>
      <c r="H5" s="26"/>
      <c r="I5" s="26"/>
    </row>
    <row r="6" spans="1:17" ht="15">
      <c r="A6" s="15"/>
      <c r="B6" s="15" t="s">
        <v>0</v>
      </c>
      <c r="C6" s="16"/>
      <c r="D6" s="8"/>
      <c r="E6" s="122">
        <v>22875</v>
      </c>
      <c r="F6" s="11"/>
      <c r="G6" s="11"/>
      <c r="H6" s="11"/>
      <c r="I6" s="54">
        <f aca="true" t="shared" si="0" ref="I6:I11">SUM(G6-E6)</f>
        <v>-22875</v>
      </c>
      <c r="J6" s="1"/>
      <c r="K6" s="1"/>
      <c r="L6" s="1"/>
      <c r="M6" s="1"/>
      <c r="N6" s="1"/>
      <c r="O6" s="1"/>
      <c r="P6" s="1"/>
      <c r="Q6" s="1"/>
    </row>
    <row r="7" spans="1:17" ht="15">
      <c r="A7" s="15"/>
      <c r="B7" s="15" t="s">
        <v>1</v>
      </c>
      <c r="C7" s="16"/>
      <c r="D7" s="8"/>
      <c r="E7" s="61">
        <v>29548</v>
      </c>
      <c r="F7" s="11"/>
      <c r="G7" s="11"/>
      <c r="H7" s="11"/>
      <c r="I7" s="55">
        <f t="shared" si="0"/>
        <v>-29548</v>
      </c>
      <c r="J7" s="1"/>
      <c r="K7" s="1"/>
      <c r="L7" s="1"/>
      <c r="M7" s="1"/>
      <c r="N7" s="1"/>
      <c r="O7" s="1"/>
      <c r="P7" s="1"/>
      <c r="Q7" s="1"/>
    </row>
    <row r="8" spans="1:17" ht="15">
      <c r="A8" s="15"/>
      <c r="B8" s="15" t="s">
        <v>28</v>
      </c>
      <c r="C8" s="16"/>
      <c r="D8" s="8"/>
      <c r="E8" s="61">
        <v>750</v>
      </c>
      <c r="F8" s="11"/>
      <c r="G8" s="11"/>
      <c r="H8" s="11"/>
      <c r="I8" s="55">
        <f t="shared" si="0"/>
        <v>-750</v>
      </c>
      <c r="J8" s="1"/>
      <c r="K8" s="1"/>
      <c r="L8" s="1"/>
      <c r="M8" s="1"/>
      <c r="N8" s="1"/>
      <c r="O8" s="1"/>
      <c r="P8" s="1"/>
      <c r="Q8" s="1"/>
    </row>
    <row r="9" spans="1:17" ht="15">
      <c r="A9" s="9"/>
      <c r="B9" s="9" t="s">
        <v>16</v>
      </c>
      <c r="C9" s="7"/>
      <c r="D9" s="8"/>
      <c r="E9" s="61">
        <v>1500</v>
      </c>
      <c r="F9" s="11"/>
      <c r="G9" s="11"/>
      <c r="H9" s="11"/>
      <c r="I9" s="46">
        <f t="shared" si="0"/>
        <v>-1500</v>
      </c>
      <c r="J9" s="1"/>
      <c r="K9" s="1"/>
      <c r="L9" s="1"/>
      <c r="M9" s="1"/>
      <c r="N9" s="1"/>
      <c r="O9" s="1"/>
      <c r="P9" s="1"/>
      <c r="Q9" s="1"/>
    </row>
    <row r="10" spans="1:17" ht="15">
      <c r="A10" s="9"/>
      <c r="B10" s="9" t="s">
        <v>3</v>
      </c>
      <c r="C10" s="7"/>
      <c r="D10" s="8"/>
      <c r="E10" s="61">
        <v>600</v>
      </c>
      <c r="F10" s="11"/>
      <c r="G10" s="11"/>
      <c r="H10" s="11"/>
      <c r="I10" s="46">
        <f t="shared" si="0"/>
        <v>-600</v>
      </c>
      <c r="J10" s="1"/>
      <c r="K10" s="1"/>
      <c r="L10" s="1"/>
      <c r="M10" s="1"/>
      <c r="N10" s="1"/>
      <c r="O10" s="1"/>
      <c r="P10" s="1"/>
      <c r="Q10" s="1"/>
    </row>
    <row r="11" spans="1:17" ht="15">
      <c r="A11" s="9"/>
      <c r="B11" s="9" t="s">
        <v>41</v>
      </c>
      <c r="C11" s="7"/>
      <c r="D11" s="8"/>
      <c r="E11" s="61">
        <v>400</v>
      </c>
      <c r="F11" s="11"/>
      <c r="G11" s="11"/>
      <c r="H11" s="11"/>
      <c r="I11" s="46">
        <f t="shared" si="0"/>
        <v>-400</v>
      </c>
      <c r="J11" s="1"/>
      <c r="K11" s="1"/>
      <c r="L11" s="1"/>
      <c r="M11" s="1"/>
      <c r="N11" s="1"/>
      <c r="O11" s="1"/>
      <c r="P11" s="1"/>
      <c r="Q11" s="1"/>
    </row>
    <row r="12" spans="1:17" ht="15.75">
      <c r="A12" s="12" t="s">
        <v>23</v>
      </c>
      <c r="B12" s="12"/>
      <c r="C12" s="13"/>
      <c r="D12" s="8"/>
      <c r="E12" s="14">
        <f>SUM(E6:E11)</f>
        <v>55673</v>
      </c>
      <c r="F12" s="14"/>
      <c r="G12" s="14">
        <f>SUM(G6:G11)</f>
        <v>0</v>
      </c>
      <c r="H12" s="14"/>
      <c r="I12" s="45">
        <f>SUM(G12-E12)</f>
        <v>-55673</v>
      </c>
      <c r="J12" s="1"/>
      <c r="K12" s="1"/>
      <c r="L12" s="1"/>
      <c r="M12" s="1"/>
      <c r="N12" s="1"/>
      <c r="O12" s="1"/>
      <c r="P12" s="1"/>
      <c r="Q12" s="1"/>
    </row>
    <row r="13" spans="1:17" ht="15">
      <c r="A13" s="15"/>
      <c r="B13" s="15"/>
      <c r="C13" s="16"/>
      <c r="D13" s="8"/>
      <c r="E13" s="7"/>
      <c r="F13" s="7"/>
      <c r="G13" s="7"/>
      <c r="H13" s="7"/>
      <c r="I13" s="10"/>
      <c r="J13" s="1"/>
      <c r="K13" s="1"/>
      <c r="L13" s="1"/>
      <c r="M13" s="1"/>
      <c r="N13" s="1"/>
      <c r="O13" s="1"/>
      <c r="P13" s="1"/>
      <c r="Q13" s="1"/>
    </row>
    <row r="14" spans="1:17" ht="27.75" customHeight="1">
      <c r="A14" s="134" t="s">
        <v>29</v>
      </c>
      <c r="B14" s="134"/>
      <c r="C14" s="134"/>
      <c r="D14" s="19"/>
      <c r="E14" s="22" t="s">
        <v>38</v>
      </c>
      <c r="F14" s="22"/>
      <c r="G14" s="22" t="s">
        <v>39</v>
      </c>
      <c r="H14" s="22"/>
      <c r="I14" s="22" t="s">
        <v>40</v>
      </c>
      <c r="J14" s="1"/>
      <c r="K14" s="1"/>
      <c r="L14" s="1"/>
      <c r="M14" s="1"/>
      <c r="N14" s="1"/>
      <c r="O14" s="1"/>
      <c r="P14" s="1"/>
      <c r="Q14" s="1"/>
    </row>
    <row r="15" spans="1:17" ht="15">
      <c r="A15" s="17" t="s">
        <v>21</v>
      </c>
      <c r="B15" s="13"/>
      <c r="C15" s="13"/>
      <c r="D15" s="8"/>
      <c r="E15" s="14">
        <f>SUM(E16:E28)</f>
        <v>12504.93</v>
      </c>
      <c r="F15" s="14"/>
      <c r="G15" s="14">
        <f>SUM(G16:G28)</f>
        <v>0</v>
      </c>
      <c r="H15" s="14"/>
      <c r="I15" s="14">
        <f aca="true" t="shared" si="1" ref="I15:I28">SUM(E15-G15)</f>
        <v>12504.93</v>
      </c>
      <c r="J15" s="1"/>
      <c r="K15" s="1"/>
      <c r="L15" s="1"/>
      <c r="M15" s="1"/>
      <c r="N15" s="1"/>
      <c r="O15" s="1"/>
      <c r="P15" s="1"/>
      <c r="Q15" s="1"/>
    </row>
    <row r="16" spans="1:17" ht="15">
      <c r="A16" s="7"/>
      <c r="B16" s="18" t="s">
        <v>17</v>
      </c>
      <c r="C16" s="16"/>
      <c r="D16" s="8"/>
      <c r="E16" s="61">
        <v>675</v>
      </c>
      <c r="F16" s="11"/>
      <c r="G16" s="11"/>
      <c r="H16" s="11"/>
      <c r="I16" s="41">
        <f t="shared" si="1"/>
        <v>675</v>
      </c>
      <c r="J16" s="1"/>
      <c r="K16" s="1"/>
      <c r="L16" s="1"/>
      <c r="M16" s="1"/>
      <c r="N16" s="1"/>
      <c r="O16" s="1"/>
      <c r="P16" s="1"/>
      <c r="Q16" s="1"/>
    </row>
    <row r="17" spans="1:17" s="99" customFormat="1" ht="15">
      <c r="A17" s="16"/>
      <c r="B17" s="18" t="s">
        <v>72</v>
      </c>
      <c r="C17" s="16"/>
      <c r="D17" s="16"/>
      <c r="E17" s="61">
        <v>500</v>
      </c>
      <c r="F17" s="61"/>
      <c r="G17" s="61"/>
      <c r="H17" s="61"/>
      <c r="I17" s="41">
        <f t="shared" si="1"/>
        <v>500</v>
      </c>
      <c r="J17" s="98" t="s">
        <v>69</v>
      </c>
      <c r="K17" s="96"/>
      <c r="L17" s="96"/>
      <c r="M17" s="96"/>
      <c r="N17" s="96"/>
      <c r="O17" s="96"/>
      <c r="P17" s="96"/>
      <c r="Q17" s="96"/>
    </row>
    <row r="18" spans="1:17" s="99" customFormat="1" ht="15">
      <c r="A18" s="16"/>
      <c r="B18" s="18" t="s">
        <v>67</v>
      </c>
      <c r="C18" s="16"/>
      <c r="D18" s="16"/>
      <c r="E18" s="61"/>
      <c r="F18" s="61"/>
      <c r="G18" s="61"/>
      <c r="H18" s="61"/>
      <c r="I18" s="41">
        <f t="shared" si="1"/>
        <v>0</v>
      </c>
      <c r="J18" s="96"/>
      <c r="K18" s="96"/>
      <c r="L18" s="96"/>
      <c r="M18" s="96"/>
      <c r="N18" s="96"/>
      <c r="O18" s="96"/>
      <c r="P18" s="96"/>
      <c r="Q18" s="96"/>
    </row>
    <row r="19" spans="1:17" s="99" customFormat="1" ht="15">
      <c r="A19" s="16"/>
      <c r="B19" s="18" t="s">
        <v>81</v>
      </c>
      <c r="C19" s="16"/>
      <c r="D19" s="16"/>
      <c r="E19" s="61"/>
      <c r="F19" s="61"/>
      <c r="G19" s="61"/>
      <c r="H19" s="61"/>
      <c r="I19" s="41" t="s">
        <v>69</v>
      </c>
      <c r="J19" s="96"/>
      <c r="K19" s="96"/>
      <c r="L19" s="96"/>
      <c r="M19" s="96"/>
      <c r="N19" s="96"/>
      <c r="O19" s="96"/>
      <c r="P19" s="96"/>
      <c r="Q19" s="96"/>
    </row>
    <row r="20" spans="1:17" ht="15">
      <c r="A20" s="7"/>
      <c r="B20" s="18" t="s">
        <v>62</v>
      </c>
      <c r="C20" s="16"/>
      <c r="D20" s="8"/>
      <c r="E20" s="11"/>
      <c r="F20" s="11"/>
      <c r="G20" s="11"/>
      <c r="H20" s="11"/>
      <c r="I20" s="41">
        <f t="shared" si="1"/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68"/>
      <c r="B21" s="69" t="s">
        <v>44</v>
      </c>
      <c r="C21" s="68"/>
      <c r="D21" s="68"/>
      <c r="E21" s="70">
        <v>8500</v>
      </c>
      <c r="F21" s="70"/>
      <c r="G21" s="70"/>
      <c r="H21" s="70"/>
      <c r="I21" s="71">
        <f t="shared" si="1"/>
        <v>8500</v>
      </c>
      <c r="J21" s="1"/>
      <c r="K21" s="1"/>
      <c r="L21" s="1"/>
      <c r="M21" s="1"/>
      <c r="N21" s="1"/>
      <c r="O21" s="1"/>
      <c r="P21" s="1"/>
      <c r="Q21" s="1"/>
    </row>
    <row r="22" spans="1:17" ht="15">
      <c r="A22" s="68" t="s">
        <v>69</v>
      </c>
      <c r="B22" s="18" t="s">
        <v>10</v>
      </c>
      <c r="C22" s="16"/>
      <c r="D22" s="16"/>
      <c r="E22" s="61">
        <v>1400</v>
      </c>
      <c r="F22" s="61"/>
      <c r="G22" s="61"/>
      <c r="H22" s="70"/>
      <c r="I22" s="71">
        <f t="shared" si="1"/>
        <v>1400</v>
      </c>
      <c r="J22" s="73" t="s">
        <v>69</v>
      </c>
      <c r="K22" s="113"/>
      <c r="L22" s="1"/>
      <c r="M22" s="1"/>
      <c r="N22" s="1"/>
      <c r="O22" s="1"/>
      <c r="P22" s="1"/>
      <c r="Q22" s="1"/>
    </row>
    <row r="23" spans="1:17" ht="15">
      <c r="A23" s="68"/>
      <c r="B23" s="18" t="s">
        <v>88</v>
      </c>
      <c r="C23" s="16"/>
      <c r="D23" s="16"/>
      <c r="E23" s="61">
        <v>29.93</v>
      </c>
      <c r="F23" s="61"/>
      <c r="G23" s="61"/>
      <c r="H23" s="70"/>
      <c r="I23" s="71"/>
      <c r="J23" s="73"/>
      <c r="K23" s="113"/>
      <c r="L23" s="1"/>
      <c r="M23" s="1"/>
      <c r="N23" s="1"/>
      <c r="O23" s="1"/>
      <c r="P23" s="1"/>
      <c r="Q23" s="1"/>
    </row>
    <row r="24" spans="1:17" ht="15">
      <c r="A24" s="7"/>
      <c r="B24" s="18" t="s">
        <v>89</v>
      </c>
      <c r="C24" s="16"/>
      <c r="D24" s="16"/>
      <c r="E24" s="61"/>
      <c r="F24" s="61"/>
      <c r="G24" s="61"/>
      <c r="H24" s="11"/>
      <c r="I24" s="41">
        <f t="shared" si="1"/>
        <v>0</v>
      </c>
      <c r="J24" s="1"/>
      <c r="K24" s="96"/>
      <c r="L24" s="1"/>
      <c r="M24" s="1"/>
      <c r="N24" s="1"/>
      <c r="O24" s="1"/>
      <c r="P24" s="1"/>
      <c r="Q24" s="1"/>
    </row>
    <row r="25" spans="1:17" ht="15">
      <c r="A25" s="7"/>
      <c r="B25" s="18" t="s">
        <v>43</v>
      </c>
      <c r="C25" s="16"/>
      <c r="D25" s="8"/>
      <c r="E25" s="61">
        <v>1000</v>
      </c>
      <c r="F25" s="11"/>
      <c r="G25" s="56"/>
      <c r="H25" s="11"/>
      <c r="I25" s="41">
        <f t="shared" si="1"/>
        <v>1000</v>
      </c>
      <c r="J25" s="1"/>
      <c r="K25" s="96"/>
      <c r="L25" s="1"/>
      <c r="M25" s="1"/>
      <c r="N25" s="1"/>
      <c r="O25" s="1"/>
      <c r="P25" s="1"/>
      <c r="Q25" s="1"/>
    </row>
    <row r="26" spans="1:17" ht="15">
      <c r="A26" s="7"/>
      <c r="B26" s="18" t="s">
        <v>9</v>
      </c>
      <c r="C26" s="16"/>
      <c r="D26" s="8"/>
      <c r="E26" s="61">
        <v>400</v>
      </c>
      <c r="F26" s="11"/>
      <c r="G26" s="100"/>
      <c r="H26" s="11"/>
      <c r="I26" s="41">
        <f t="shared" si="1"/>
        <v>400</v>
      </c>
      <c r="J26" s="95"/>
      <c r="K26" s="96"/>
      <c r="L26" s="1"/>
      <c r="M26" s="1"/>
      <c r="N26" s="1"/>
      <c r="O26" s="1"/>
      <c r="P26" s="1"/>
      <c r="Q26" s="1"/>
    </row>
    <row r="27" spans="1:17" s="99" customFormat="1" ht="15">
      <c r="A27" s="16"/>
      <c r="B27" s="18" t="s">
        <v>90</v>
      </c>
      <c r="C27" s="16"/>
      <c r="D27" s="16"/>
      <c r="E27" s="61"/>
      <c r="F27" s="61"/>
      <c r="G27" s="101"/>
      <c r="H27" s="61"/>
      <c r="I27" s="41">
        <f t="shared" si="1"/>
        <v>0</v>
      </c>
      <c r="J27" s="95"/>
      <c r="K27" s="96"/>
      <c r="L27" s="96"/>
      <c r="M27" s="96"/>
      <c r="N27" s="96"/>
      <c r="O27" s="96"/>
      <c r="P27" s="96"/>
      <c r="Q27" s="96"/>
    </row>
    <row r="28" spans="1:17" ht="15">
      <c r="A28" s="7"/>
      <c r="B28" s="18"/>
      <c r="C28" s="16"/>
      <c r="D28" s="8"/>
      <c r="E28" s="11"/>
      <c r="F28" s="11"/>
      <c r="G28" s="11"/>
      <c r="H28" s="11"/>
      <c r="I28" s="41">
        <f t="shared" si="1"/>
        <v>0</v>
      </c>
      <c r="J28" s="1"/>
      <c r="K28" s="1"/>
      <c r="L28" s="1"/>
      <c r="M28" s="1"/>
      <c r="N28" s="1"/>
      <c r="O28" s="1"/>
      <c r="P28" s="1"/>
      <c r="Q28" s="1"/>
    </row>
    <row r="29" spans="1:17" ht="15">
      <c r="A29" s="7"/>
      <c r="B29" s="18"/>
      <c r="C29" s="16"/>
      <c r="D29" s="8"/>
      <c r="E29" s="7"/>
      <c r="F29" s="7"/>
      <c r="G29" s="7"/>
      <c r="H29" s="7"/>
      <c r="I29" s="10"/>
      <c r="J29" s="1"/>
      <c r="K29" s="108"/>
      <c r="L29" s="1"/>
      <c r="M29" s="1"/>
      <c r="N29" s="1"/>
      <c r="O29" s="1"/>
      <c r="P29" s="1"/>
      <c r="Q29" s="1"/>
    </row>
    <row r="30" spans="1:17" ht="15">
      <c r="A30" s="17" t="s">
        <v>5</v>
      </c>
      <c r="B30" s="13"/>
      <c r="C30" s="13"/>
      <c r="D30" s="8"/>
      <c r="E30" s="14">
        <f>SUM(E31:E45)</f>
        <v>17826.09</v>
      </c>
      <c r="F30" s="14"/>
      <c r="G30" s="14">
        <f>SUM(G31:G45)</f>
        <v>0</v>
      </c>
      <c r="H30" s="14"/>
      <c r="I30" s="14">
        <f aca="true" t="shared" si="2" ref="I30:I45">SUM(E30-G30)</f>
        <v>17826.09</v>
      </c>
      <c r="K30" s="1"/>
      <c r="L30" s="1"/>
      <c r="M30" s="1"/>
      <c r="N30" s="1"/>
      <c r="O30" s="1"/>
      <c r="P30" s="1"/>
      <c r="Q30" s="1"/>
    </row>
    <row r="31" spans="1:17" ht="15">
      <c r="A31" s="18"/>
      <c r="B31" s="18" t="s">
        <v>83</v>
      </c>
      <c r="C31" s="16"/>
      <c r="D31" s="8"/>
      <c r="E31" s="11"/>
      <c r="F31" s="11"/>
      <c r="G31" s="11"/>
      <c r="H31" s="11"/>
      <c r="I31" s="39">
        <f t="shared" si="2"/>
        <v>0</v>
      </c>
      <c r="J31" s="1"/>
      <c r="K31" s="1"/>
      <c r="L31" s="1"/>
      <c r="M31" s="1"/>
      <c r="N31" s="1"/>
      <c r="O31" s="1"/>
      <c r="P31" s="1"/>
      <c r="Q31" s="1"/>
    </row>
    <row r="32" spans="1:17" ht="15">
      <c r="A32" s="18"/>
      <c r="B32" s="18" t="s">
        <v>33</v>
      </c>
      <c r="C32" s="16"/>
      <c r="D32" s="8"/>
      <c r="E32" s="11">
        <v>900</v>
      </c>
      <c r="F32" s="11"/>
      <c r="G32" s="11"/>
      <c r="H32" s="11"/>
      <c r="I32" s="39">
        <f t="shared" si="2"/>
        <v>900</v>
      </c>
      <c r="J32" s="1"/>
      <c r="K32" s="108">
        <f>SUM(K29:K31)</f>
        <v>0</v>
      </c>
      <c r="L32" s="1"/>
      <c r="M32" s="1"/>
      <c r="N32" s="1"/>
      <c r="O32" s="1"/>
      <c r="P32" s="1"/>
      <c r="Q32" s="1"/>
    </row>
    <row r="33" spans="1:17" ht="15">
      <c r="A33" s="18"/>
      <c r="B33" s="18" t="s">
        <v>56</v>
      </c>
      <c r="C33" s="16"/>
      <c r="D33" s="8"/>
      <c r="E33" s="11">
        <v>100</v>
      </c>
      <c r="F33" s="11"/>
      <c r="G33" s="11"/>
      <c r="H33" s="11"/>
      <c r="I33" s="39">
        <f t="shared" si="2"/>
        <v>100</v>
      </c>
      <c r="J33" s="1"/>
      <c r="K33" s="1"/>
      <c r="L33" s="1"/>
      <c r="M33" s="1"/>
      <c r="N33" s="1"/>
      <c r="O33" s="1"/>
      <c r="P33" s="1"/>
      <c r="Q33" s="1"/>
    </row>
    <row r="34" spans="1:17" ht="15.75">
      <c r="A34" s="18"/>
      <c r="B34" s="18" t="s">
        <v>27</v>
      </c>
      <c r="C34" s="16"/>
      <c r="D34" s="8"/>
      <c r="E34" s="11">
        <v>1587</v>
      </c>
      <c r="F34" s="11"/>
      <c r="G34" s="61"/>
      <c r="H34" s="11"/>
      <c r="I34" s="39">
        <f t="shared" si="2"/>
        <v>1587</v>
      </c>
      <c r="J34" s="107"/>
      <c r="K34" s="107"/>
      <c r="L34" s="1"/>
      <c r="M34" s="1"/>
      <c r="N34" s="1"/>
      <c r="O34" s="1"/>
      <c r="P34" s="1"/>
      <c r="Q34" s="1"/>
    </row>
    <row r="35" spans="1:17" ht="15">
      <c r="A35" s="18"/>
      <c r="B35" s="18" t="s">
        <v>84</v>
      </c>
      <c r="C35" s="16"/>
      <c r="D35" s="8"/>
      <c r="E35" s="11">
        <v>900</v>
      </c>
      <c r="F35" s="11"/>
      <c r="G35" s="11"/>
      <c r="H35" s="11"/>
      <c r="I35" s="39">
        <f t="shared" si="2"/>
        <v>900</v>
      </c>
      <c r="J35" s="96"/>
      <c r="K35" s="96"/>
      <c r="L35" s="1"/>
      <c r="M35" s="1"/>
      <c r="N35" s="1"/>
      <c r="O35" s="1"/>
      <c r="P35" s="1"/>
      <c r="Q35" s="1"/>
    </row>
    <row r="36" spans="1:17" ht="15">
      <c r="A36" s="7"/>
      <c r="B36" s="18" t="s">
        <v>20</v>
      </c>
      <c r="C36" s="16"/>
      <c r="D36" s="8"/>
      <c r="E36" s="11">
        <v>4607.8</v>
      </c>
      <c r="F36" s="11"/>
      <c r="G36" s="11"/>
      <c r="H36" s="11"/>
      <c r="I36" s="39">
        <f t="shared" si="2"/>
        <v>4607.8</v>
      </c>
      <c r="J36" s="1"/>
      <c r="K36" s="1"/>
      <c r="L36" s="1"/>
      <c r="M36" s="1"/>
      <c r="N36" s="1"/>
      <c r="O36" s="1"/>
      <c r="P36" s="1"/>
      <c r="Q36" s="1"/>
    </row>
    <row r="37" spans="1:17" ht="15">
      <c r="A37" s="7"/>
      <c r="B37" s="18" t="s">
        <v>8</v>
      </c>
      <c r="C37" s="16"/>
      <c r="D37" s="8"/>
      <c r="E37" s="11">
        <v>1377.29</v>
      </c>
      <c r="F37" s="11"/>
      <c r="G37" s="11"/>
      <c r="H37" s="11"/>
      <c r="I37" s="39">
        <f t="shared" si="2"/>
        <v>1377.29</v>
      </c>
      <c r="J37" s="1"/>
      <c r="K37" s="1"/>
      <c r="L37" s="1"/>
      <c r="M37" s="1"/>
      <c r="N37" s="1"/>
      <c r="O37" s="1"/>
      <c r="P37" s="1"/>
      <c r="Q37" s="1"/>
    </row>
    <row r="38" spans="1:17" ht="15">
      <c r="A38" s="7"/>
      <c r="B38" s="18" t="s">
        <v>7</v>
      </c>
      <c r="C38" s="16"/>
      <c r="D38" s="8"/>
      <c r="E38" s="11">
        <v>3500</v>
      </c>
      <c r="F38" s="11"/>
      <c r="G38" s="11"/>
      <c r="H38" s="11"/>
      <c r="I38" s="39">
        <f t="shared" si="2"/>
        <v>3500</v>
      </c>
      <c r="J38" s="1"/>
      <c r="K38" s="1"/>
      <c r="L38" s="1"/>
      <c r="M38" s="1"/>
      <c r="N38" s="1"/>
      <c r="O38" s="1"/>
      <c r="P38" s="1"/>
      <c r="Q38" s="1"/>
    </row>
    <row r="39" spans="1:17" ht="15">
      <c r="A39" s="7"/>
      <c r="B39" s="18" t="s">
        <v>36</v>
      </c>
      <c r="C39" s="16"/>
      <c r="D39" s="8"/>
      <c r="E39" s="11">
        <v>200</v>
      </c>
      <c r="F39" s="11"/>
      <c r="G39" s="11"/>
      <c r="H39" s="11"/>
      <c r="I39" s="39">
        <f t="shared" si="2"/>
        <v>200</v>
      </c>
      <c r="J39" s="1"/>
      <c r="K39" s="1"/>
      <c r="L39" s="1"/>
      <c r="M39" s="1"/>
      <c r="N39" s="1"/>
      <c r="O39" s="1"/>
      <c r="P39" s="1"/>
      <c r="Q39" s="1"/>
    </row>
    <row r="40" spans="1:17" ht="15">
      <c r="A40" s="7"/>
      <c r="B40" s="18" t="s">
        <v>37</v>
      </c>
      <c r="C40" s="16"/>
      <c r="D40" s="8"/>
      <c r="E40" s="11">
        <v>1200</v>
      </c>
      <c r="F40" s="11"/>
      <c r="G40" s="11"/>
      <c r="H40" s="11"/>
      <c r="I40" s="39">
        <f t="shared" si="2"/>
        <v>1200</v>
      </c>
      <c r="J40" s="1"/>
      <c r="K40" s="1"/>
      <c r="L40" s="1"/>
      <c r="M40" s="1"/>
      <c r="N40" s="1"/>
      <c r="O40" s="1"/>
      <c r="P40" s="1"/>
      <c r="Q40" s="1"/>
    </row>
    <row r="41" spans="1:17" ht="15">
      <c r="A41" s="7"/>
      <c r="B41" s="18" t="s">
        <v>4</v>
      </c>
      <c r="C41" s="16"/>
      <c r="D41" s="8"/>
      <c r="E41" s="11">
        <v>1200</v>
      </c>
      <c r="F41" s="11"/>
      <c r="G41" s="11"/>
      <c r="H41" s="11"/>
      <c r="I41" s="39">
        <f>SUM(E41-G41)</f>
        <v>1200</v>
      </c>
      <c r="J41" s="1"/>
      <c r="K41" s="1"/>
      <c r="L41" s="1"/>
      <c r="M41" s="1"/>
      <c r="N41" s="1"/>
      <c r="O41" s="1"/>
      <c r="P41" s="1"/>
      <c r="Q41" s="1"/>
    </row>
    <row r="42" spans="1:17" ht="15">
      <c r="A42" s="7"/>
      <c r="B42" s="18" t="s">
        <v>87</v>
      </c>
      <c r="C42" s="16"/>
      <c r="D42" s="8"/>
      <c r="E42" s="11">
        <v>104</v>
      </c>
      <c r="F42" s="11"/>
      <c r="G42" s="11"/>
      <c r="H42" s="11"/>
      <c r="I42" s="39">
        <f>SUM(E42-G42)</f>
        <v>104</v>
      </c>
      <c r="J42" s="1"/>
      <c r="K42" s="1"/>
      <c r="L42" s="1"/>
      <c r="M42" s="1"/>
      <c r="N42" s="1"/>
      <c r="O42" s="1"/>
      <c r="P42" s="1"/>
      <c r="Q42" s="1"/>
    </row>
    <row r="43" spans="1:17" ht="15">
      <c r="A43" s="7"/>
      <c r="B43" s="18" t="s">
        <v>42</v>
      </c>
      <c r="C43" s="16"/>
      <c r="D43" s="16"/>
      <c r="E43" s="61">
        <v>1350</v>
      </c>
      <c r="F43" s="61"/>
      <c r="G43" s="61"/>
      <c r="H43" s="11"/>
      <c r="I43" s="39">
        <f t="shared" si="2"/>
        <v>1350</v>
      </c>
      <c r="J43" s="1"/>
      <c r="K43" s="1"/>
      <c r="L43" s="1"/>
      <c r="M43" s="1"/>
      <c r="N43" s="1"/>
      <c r="O43" s="1"/>
      <c r="P43" s="1"/>
      <c r="Q43" s="1"/>
    </row>
    <row r="44" spans="1:17" ht="15">
      <c r="A44" s="7"/>
      <c r="B44" s="18" t="s">
        <v>11</v>
      </c>
      <c r="C44" s="16"/>
      <c r="D44" s="8"/>
      <c r="E44" s="11">
        <v>500</v>
      </c>
      <c r="F44" s="11"/>
      <c r="G44" s="11"/>
      <c r="H44" s="11"/>
      <c r="I44" s="39">
        <f t="shared" si="2"/>
        <v>500</v>
      </c>
      <c r="J44" s="1"/>
      <c r="K44" s="1"/>
      <c r="L44" s="1"/>
      <c r="M44" s="1"/>
      <c r="N44" s="1"/>
      <c r="O44" s="1"/>
      <c r="P44" s="1"/>
      <c r="Q44" s="1"/>
    </row>
    <row r="45" spans="1:17" ht="15">
      <c r="A45" s="7"/>
      <c r="B45" s="18" t="s">
        <v>12</v>
      </c>
      <c r="C45" s="16"/>
      <c r="D45" s="8"/>
      <c r="E45" s="11">
        <v>300</v>
      </c>
      <c r="F45" s="11"/>
      <c r="G45" s="11"/>
      <c r="H45" s="11"/>
      <c r="I45" s="39">
        <f t="shared" si="2"/>
        <v>300</v>
      </c>
      <c r="J45" s="1"/>
      <c r="K45" s="1"/>
      <c r="L45" s="1"/>
      <c r="M45" s="1"/>
      <c r="N45" s="1"/>
      <c r="O45" s="1"/>
      <c r="P45" s="1"/>
      <c r="Q45" s="1"/>
    </row>
    <row r="46" spans="1:17" ht="15">
      <c r="A46" s="7"/>
      <c r="B46" s="18"/>
      <c r="C46" s="16"/>
      <c r="D46" s="8"/>
      <c r="E46" s="11"/>
      <c r="F46" s="11"/>
      <c r="G46" s="11"/>
      <c r="H46" s="11"/>
      <c r="I46" s="39"/>
      <c r="J46" s="1"/>
      <c r="K46" s="1"/>
      <c r="L46" s="1"/>
      <c r="M46" s="1"/>
      <c r="N46" s="1"/>
      <c r="O46" s="1"/>
      <c r="P46" s="1"/>
      <c r="Q46" s="1"/>
    </row>
    <row r="47" spans="1:16" ht="15">
      <c r="A47" s="17" t="s">
        <v>19</v>
      </c>
      <c r="B47" s="13"/>
      <c r="C47" s="13"/>
      <c r="D47" s="13"/>
      <c r="E47" s="14">
        <f>SUM(E48:E53)</f>
        <v>6458</v>
      </c>
      <c r="F47" s="14"/>
      <c r="G47" s="14">
        <f>SUM(G48:G54)</f>
        <v>0</v>
      </c>
      <c r="H47" s="14"/>
      <c r="I47" s="14">
        <f>SUM(E47-G47)</f>
        <v>6458</v>
      </c>
      <c r="J47" s="1"/>
      <c r="K47" s="1"/>
      <c r="L47" s="1"/>
      <c r="M47" s="1"/>
      <c r="N47" s="1"/>
      <c r="O47" s="1"/>
      <c r="P47" s="1"/>
    </row>
    <row r="48" spans="1:16" ht="15">
      <c r="A48" s="18"/>
      <c r="B48" s="18" t="s">
        <v>47</v>
      </c>
      <c r="C48" s="16"/>
      <c r="D48" s="8"/>
      <c r="E48" s="61">
        <v>50</v>
      </c>
      <c r="F48" s="41"/>
      <c r="G48" s="41"/>
      <c r="H48" s="41"/>
      <c r="I48" s="41">
        <f>SUM(E48-G48)</f>
        <v>50</v>
      </c>
      <c r="J48" s="1"/>
      <c r="K48" s="1"/>
      <c r="L48" s="1"/>
      <c r="M48" s="1"/>
      <c r="N48" s="1"/>
      <c r="O48" s="1"/>
      <c r="P48" s="1"/>
    </row>
    <row r="49" spans="1:17" ht="15.75">
      <c r="A49" s="18"/>
      <c r="B49" s="18" t="s">
        <v>6</v>
      </c>
      <c r="C49" s="16"/>
      <c r="D49" s="8"/>
      <c r="E49" s="61">
        <v>1908</v>
      </c>
      <c r="F49" s="61"/>
      <c r="G49" s="43"/>
      <c r="H49" s="61"/>
      <c r="I49" s="42">
        <f>SUM(E49-G49)</f>
        <v>1908</v>
      </c>
      <c r="J49" s="105"/>
      <c r="K49" s="106"/>
      <c r="L49" s="1"/>
      <c r="M49" s="1"/>
      <c r="N49" s="1"/>
      <c r="O49" s="1"/>
      <c r="P49" s="1"/>
      <c r="Q49" s="1"/>
    </row>
    <row r="50" spans="1:17" ht="15">
      <c r="A50" s="7"/>
      <c r="B50" s="18" t="s">
        <v>15</v>
      </c>
      <c r="C50" s="16"/>
      <c r="D50" s="8"/>
      <c r="E50" s="61">
        <v>1600</v>
      </c>
      <c r="F50" s="11"/>
      <c r="G50" s="11"/>
      <c r="H50" s="11"/>
      <c r="I50" s="42">
        <f aca="true" t="shared" si="3" ref="I50:I57">SUM(E50-G50)</f>
        <v>1600</v>
      </c>
      <c r="J50" s="1"/>
      <c r="K50" s="1"/>
      <c r="L50" s="1"/>
      <c r="M50" s="1"/>
      <c r="N50" s="1"/>
      <c r="O50" s="1"/>
      <c r="P50" s="1"/>
      <c r="Q50" s="1"/>
    </row>
    <row r="51" spans="1:17" ht="15">
      <c r="A51" s="7"/>
      <c r="B51" s="18" t="s">
        <v>42</v>
      </c>
      <c r="C51" s="16"/>
      <c r="D51" s="16"/>
      <c r="E51" s="61">
        <v>1400</v>
      </c>
      <c r="F51" s="61"/>
      <c r="G51" s="61"/>
      <c r="H51" s="11"/>
      <c r="I51" s="42">
        <f t="shared" si="3"/>
        <v>1400</v>
      </c>
      <c r="J51" s="96"/>
      <c r="K51" s="1"/>
      <c r="L51" s="1"/>
      <c r="M51" s="1"/>
      <c r="N51" s="1"/>
      <c r="O51" s="1"/>
      <c r="P51" s="1"/>
      <c r="Q51" s="1"/>
    </row>
    <row r="52" spans="1:17" ht="15">
      <c r="A52" s="7"/>
      <c r="B52" s="18" t="s">
        <v>35</v>
      </c>
      <c r="C52" s="16"/>
      <c r="D52" s="8"/>
      <c r="E52" s="61">
        <v>1000</v>
      </c>
      <c r="F52" s="11"/>
      <c r="G52" s="11"/>
      <c r="H52" s="11"/>
      <c r="I52" s="42">
        <f t="shared" si="3"/>
        <v>1000</v>
      </c>
      <c r="J52" s="1"/>
      <c r="K52" s="1"/>
      <c r="L52" s="1"/>
      <c r="M52" s="1"/>
      <c r="N52" s="1"/>
      <c r="O52" s="1"/>
      <c r="P52" s="1"/>
      <c r="Q52" s="1"/>
    </row>
    <row r="53" spans="1:17" ht="15">
      <c r="A53" s="7"/>
      <c r="B53" s="18" t="s">
        <v>9</v>
      </c>
      <c r="C53" s="16"/>
      <c r="D53" s="8"/>
      <c r="E53" s="61">
        <v>500</v>
      </c>
      <c r="F53" s="11"/>
      <c r="G53" s="11"/>
      <c r="H53" s="11"/>
      <c r="I53" s="42">
        <f t="shared" si="3"/>
        <v>500</v>
      </c>
      <c r="J53" s="1"/>
      <c r="K53" s="1"/>
      <c r="L53" s="1"/>
      <c r="M53" s="1"/>
      <c r="N53" s="1"/>
      <c r="O53" s="1"/>
      <c r="P53" s="1"/>
      <c r="Q53" s="1"/>
    </row>
    <row r="54" spans="1:17" ht="15">
      <c r="A54" s="7"/>
      <c r="B54" s="18"/>
      <c r="C54" s="16"/>
      <c r="D54" s="8"/>
      <c r="E54" s="61"/>
      <c r="F54" s="11"/>
      <c r="G54" s="11"/>
      <c r="H54" s="11"/>
      <c r="I54" s="42">
        <f t="shared" si="3"/>
        <v>0</v>
      </c>
      <c r="J54" s="1"/>
      <c r="K54" s="1"/>
      <c r="L54" s="1"/>
      <c r="M54" s="1"/>
      <c r="N54" s="1"/>
      <c r="O54" s="1"/>
      <c r="P54" s="1"/>
      <c r="Q54" s="1"/>
    </row>
    <row r="55" spans="1:17" ht="15">
      <c r="A55" s="7"/>
      <c r="B55" s="7"/>
      <c r="C55" s="7"/>
      <c r="D55" s="8"/>
      <c r="E55" s="7"/>
      <c r="F55" s="7"/>
      <c r="G55" s="7"/>
      <c r="H55" s="7"/>
      <c r="I55" s="41"/>
      <c r="J55" s="1"/>
      <c r="K55" s="1"/>
      <c r="L55" s="1"/>
      <c r="M55" s="1"/>
      <c r="N55" s="1"/>
      <c r="O55" s="1"/>
      <c r="P55" s="1"/>
      <c r="Q55" s="1"/>
    </row>
    <row r="56" spans="1:17" ht="15">
      <c r="A56" s="139" t="s">
        <v>28</v>
      </c>
      <c r="B56" s="140"/>
      <c r="C56" s="13"/>
      <c r="D56" s="13"/>
      <c r="E56" s="14">
        <f>SUM(E57:E61)</f>
        <v>230</v>
      </c>
      <c r="F56" s="14"/>
      <c r="G56" s="14">
        <f>SUM(G57:G61)</f>
        <v>0</v>
      </c>
      <c r="H56" s="14"/>
      <c r="I56" s="14">
        <f>SUM(E56-G56)</f>
        <v>230</v>
      </c>
      <c r="J56" s="1"/>
      <c r="K56" s="1"/>
      <c r="L56" s="1"/>
      <c r="M56" s="1"/>
      <c r="N56" s="1"/>
      <c r="O56" s="1"/>
      <c r="P56" s="1"/>
      <c r="Q56" s="1"/>
    </row>
    <row r="57" spans="1:17" ht="15">
      <c r="A57" s="7"/>
      <c r="B57" s="60" t="s">
        <v>46</v>
      </c>
      <c r="C57" s="7"/>
      <c r="D57" s="8"/>
      <c r="E57" s="11">
        <v>30</v>
      </c>
      <c r="F57" s="11"/>
      <c r="G57" s="11"/>
      <c r="H57" s="40"/>
      <c r="I57" s="43">
        <f t="shared" si="3"/>
        <v>30</v>
      </c>
      <c r="J57" s="1"/>
      <c r="K57" s="1"/>
      <c r="L57" s="1"/>
      <c r="M57" s="1"/>
      <c r="N57" s="1"/>
      <c r="O57" s="1"/>
      <c r="P57" s="1"/>
      <c r="Q57" s="1"/>
    </row>
    <row r="58" spans="1:17" ht="15">
      <c r="A58" s="7"/>
      <c r="B58" s="60" t="s">
        <v>9</v>
      </c>
      <c r="C58" s="7"/>
      <c r="D58" s="8"/>
      <c r="E58" s="61">
        <v>150</v>
      </c>
      <c r="F58" s="11"/>
      <c r="G58" s="11"/>
      <c r="H58" s="40"/>
      <c r="I58" s="43">
        <f>SUM(E58-G58)</f>
        <v>150</v>
      </c>
      <c r="J58" s="1"/>
      <c r="K58" s="1"/>
      <c r="L58" s="1"/>
      <c r="M58" s="1"/>
      <c r="N58" s="1"/>
      <c r="O58" s="1"/>
      <c r="P58" s="1"/>
      <c r="Q58" s="1"/>
    </row>
    <row r="59" spans="1:17" ht="15">
      <c r="A59" s="7"/>
      <c r="B59" s="60" t="s">
        <v>14</v>
      </c>
      <c r="C59" s="7"/>
      <c r="D59" s="8"/>
      <c r="E59" s="61">
        <v>50</v>
      </c>
      <c r="F59" s="11"/>
      <c r="G59" s="11"/>
      <c r="H59" s="40"/>
      <c r="I59" s="43">
        <f>SUM(E59-G59)</f>
        <v>50</v>
      </c>
      <c r="J59" s="1"/>
      <c r="K59" s="1"/>
      <c r="L59" s="1"/>
      <c r="M59" s="1"/>
      <c r="N59" s="1"/>
      <c r="O59" s="1"/>
      <c r="P59" s="1"/>
      <c r="Q59" s="1"/>
    </row>
    <row r="60" spans="1:17" s="99" customFormat="1" ht="15">
      <c r="A60" s="16"/>
      <c r="B60" s="18" t="s">
        <v>10</v>
      </c>
      <c r="C60" s="16"/>
      <c r="D60" s="16"/>
      <c r="E60" s="61"/>
      <c r="F60" s="61"/>
      <c r="G60" s="61"/>
      <c r="H60" s="104"/>
      <c r="I60" s="43">
        <f>SUM(E60-G60)</f>
        <v>0</v>
      </c>
      <c r="J60" s="96"/>
      <c r="K60" s="96"/>
      <c r="L60" s="96"/>
      <c r="M60" s="96"/>
      <c r="N60" s="96"/>
      <c r="O60" s="96"/>
      <c r="P60" s="96"/>
      <c r="Q60" s="96"/>
    </row>
    <row r="61" spans="1:17" ht="15">
      <c r="A61" s="7"/>
      <c r="B61" s="60"/>
      <c r="C61" s="7"/>
      <c r="D61" s="8"/>
      <c r="E61" s="61"/>
      <c r="F61" s="11"/>
      <c r="G61" s="11"/>
      <c r="H61" s="40"/>
      <c r="I61" s="43">
        <f>SUM(E61-G61)</f>
        <v>0</v>
      </c>
      <c r="J61" s="1"/>
      <c r="K61" s="1"/>
      <c r="L61" s="1"/>
      <c r="M61" s="1"/>
      <c r="N61" s="1"/>
      <c r="O61" s="1"/>
      <c r="P61" s="1"/>
      <c r="Q61" s="1"/>
    </row>
    <row r="62" spans="1:17" ht="15">
      <c r="A62" s="7"/>
      <c r="B62" s="7"/>
      <c r="C62" s="7"/>
      <c r="D62" s="8"/>
      <c r="E62" s="7"/>
      <c r="F62" s="7"/>
      <c r="G62" s="7"/>
      <c r="H62" s="7"/>
      <c r="I62" s="10"/>
      <c r="J62" s="1"/>
      <c r="K62" s="1"/>
      <c r="L62" s="1"/>
      <c r="M62" s="1"/>
      <c r="N62" s="1"/>
      <c r="O62" s="1"/>
      <c r="P62" s="1"/>
      <c r="Q62" s="1"/>
    </row>
    <row r="63" spans="1:17" ht="15">
      <c r="A63" s="17" t="s">
        <v>59</v>
      </c>
      <c r="B63" s="17"/>
      <c r="C63" s="17"/>
      <c r="D63" s="13"/>
      <c r="E63" s="14">
        <f>SUM(E64:E74)</f>
        <v>25325</v>
      </c>
      <c r="F63" s="14"/>
      <c r="G63" s="14">
        <f>SUM(G64:G75)</f>
        <v>0</v>
      </c>
      <c r="H63" s="14"/>
      <c r="I63" s="14">
        <f>SUM(E63-G63)</f>
        <v>25325</v>
      </c>
      <c r="J63" s="1"/>
      <c r="K63" s="1"/>
      <c r="L63" s="1"/>
      <c r="M63" s="1"/>
      <c r="N63" s="1"/>
      <c r="O63" s="1"/>
      <c r="P63" s="1"/>
      <c r="Q63" s="1"/>
    </row>
    <row r="64" spans="1:17" ht="15">
      <c r="A64" s="7"/>
      <c r="B64" s="18" t="s">
        <v>48</v>
      </c>
      <c r="C64" s="16"/>
      <c r="D64" s="8"/>
      <c r="E64" s="61">
        <v>680</v>
      </c>
      <c r="F64" s="11"/>
      <c r="G64" s="11"/>
      <c r="H64" s="11"/>
      <c r="I64" s="43">
        <f aca="true" t="shared" si="4" ref="I64:I70">SUM(E64-G64)</f>
        <v>680</v>
      </c>
      <c r="J64" s="1"/>
      <c r="K64" s="1"/>
      <c r="L64" s="1"/>
      <c r="M64" s="1"/>
      <c r="N64" s="1"/>
      <c r="O64" s="1"/>
      <c r="P64" s="1"/>
      <c r="Q64" s="1"/>
    </row>
    <row r="65" spans="1:17" ht="15">
      <c r="A65" s="7"/>
      <c r="B65" s="18" t="s">
        <v>60</v>
      </c>
      <c r="C65" s="16"/>
      <c r="D65" s="8"/>
      <c r="E65" s="61">
        <v>16548</v>
      </c>
      <c r="F65" s="11"/>
      <c r="G65" s="11"/>
      <c r="H65" s="11"/>
      <c r="I65" s="43">
        <f t="shared" si="4"/>
        <v>16548</v>
      </c>
      <c r="J65" s="1"/>
      <c r="K65" s="1"/>
      <c r="L65" s="1"/>
      <c r="M65" s="1"/>
      <c r="N65" s="1"/>
      <c r="O65" s="1"/>
      <c r="P65" s="1"/>
      <c r="Q65" s="1"/>
    </row>
    <row r="66" spans="1:17" ht="15">
      <c r="A66" s="16"/>
      <c r="B66" s="18" t="s">
        <v>42</v>
      </c>
      <c r="C66" s="16"/>
      <c r="D66" s="16"/>
      <c r="E66" s="61">
        <v>1200</v>
      </c>
      <c r="F66" s="61"/>
      <c r="G66" s="61"/>
      <c r="H66" s="11"/>
      <c r="I66" s="43">
        <f t="shared" si="4"/>
        <v>1200</v>
      </c>
      <c r="J66" s="1"/>
      <c r="K66" s="1"/>
      <c r="L66" s="1"/>
      <c r="M66" s="1"/>
      <c r="N66" s="1"/>
      <c r="O66" s="1"/>
      <c r="P66" s="1"/>
      <c r="Q66" s="1"/>
    </row>
    <row r="67" spans="1:17" ht="15">
      <c r="A67" s="16"/>
      <c r="B67" s="18" t="s">
        <v>104</v>
      </c>
      <c r="C67" s="16"/>
      <c r="D67" s="16"/>
      <c r="E67" s="61">
        <v>400</v>
      </c>
      <c r="F67" s="61"/>
      <c r="G67" s="61"/>
      <c r="H67" s="11"/>
      <c r="I67" s="43">
        <f t="shared" si="4"/>
        <v>400</v>
      </c>
      <c r="J67" s="1"/>
      <c r="K67" s="1"/>
      <c r="L67" s="1"/>
      <c r="M67" s="1"/>
      <c r="N67" s="1"/>
      <c r="O67" s="1"/>
      <c r="P67" s="1"/>
      <c r="Q67" s="1"/>
    </row>
    <row r="68" spans="1:17" ht="15">
      <c r="A68" s="7"/>
      <c r="B68" s="18" t="s">
        <v>49</v>
      </c>
      <c r="C68" s="16"/>
      <c r="D68" s="8"/>
      <c r="E68" s="61">
        <v>1300</v>
      </c>
      <c r="F68" s="11"/>
      <c r="G68" s="11"/>
      <c r="H68" s="11"/>
      <c r="I68" s="43">
        <f t="shared" si="4"/>
        <v>1300</v>
      </c>
      <c r="J68" s="1"/>
      <c r="K68" s="1"/>
      <c r="L68" s="1"/>
      <c r="M68" s="1"/>
      <c r="N68" s="1"/>
      <c r="O68" s="1"/>
      <c r="P68" s="1"/>
      <c r="Q68" s="1"/>
    </row>
    <row r="69" spans="1:17" ht="15">
      <c r="A69" s="7"/>
      <c r="B69" s="18" t="s">
        <v>52</v>
      </c>
      <c r="C69" s="16"/>
      <c r="D69" s="8"/>
      <c r="E69" s="61">
        <v>1800</v>
      </c>
      <c r="F69" s="11"/>
      <c r="G69" s="11"/>
      <c r="H69" s="11"/>
      <c r="I69" s="43">
        <f t="shared" si="4"/>
        <v>1800</v>
      </c>
      <c r="J69" s="1"/>
      <c r="K69" s="1"/>
      <c r="L69" s="1"/>
      <c r="M69" s="1"/>
      <c r="N69" s="1"/>
      <c r="O69" s="1"/>
      <c r="P69" s="1"/>
      <c r="Q69" s="1"/>
    </row>
    <row r="70" spans="1:17" ht="15">
      <c r="A70" s="7"/>
      <c r="B70" s="18" t="s">
        <v>2</v>
      </c>
      <c r="C70" s="16"/>
      <c r="D70" s="8"/>
      <c r="E70" s="61">
        <v>1800</v>
      </c>
      <c r="F70" s="11"/>
      <c r="G70" s="11"/>
      <c r="H70" s="11"/>
      <c r="I70" s="43">
        <f t="shared" si="4"/>
        <v>1800</v>
      </c>
      <c r="J70" s="1"/>
      <c r="K70" s="1"/>
      <c r="L70" s="1"/>
      <c r="M70" s="1"/>
      <c r="N70" s="1"/>
      <c r="O70" s="1"/>
      <c r="P70" s="1"/>
      <c r="Q70" s="1"/>
    </row>
    <row r="71" spans="1:17" ht="15">
      <c r="A71" s="7"/>
      <c r="B71" s="18" t="s">
        <v>43</v>
      </c>
      <c r="C71" s="16"/>
      <c r="D71" s="8"/>
      <c r="E71" s="61">
        <v>250</v>
      </c>
      <c r="F71" s="11"/>
      <c r="G71" s="11"/>
      <c r="H71" s="11"/>
      <c r="I71" s="43">
        <f>SUM(E71-G71)</f>
        <v>250</v>
      </c>
      <c r="J71" s="1"/>
      <c r="K71" s="1"/>
      <c r="L71" s="1"/>
      <c r="M71" s="1"/>
      <c r="N71" s="1"/>
      <c r="O71" s="1"/>
      <c r="P71" s="1"/>
      <c r="Q71" s="1"/>
    </row>
    <row r="72" spans="1:17" ht="15">
      <c r="A72" s="7"/>
      <c r="B72" s="60" t="s">
        <v>50</v>
      </c>
      <c r="C72" s="56"/>
      <c r="D72" s="59"/>
      <c r="E72" s="115">
        <v>150</v>
      </c>
      <c r="F72" s="56"/>
      <c r="G72" s="57"/>
      <c r="H72" s="56"/>
      <c r="I72" s="58">
        <f>SUM(E72-G72)</f>
        <v>150</v>
      </c>
      <c r="J72" s="1"/>
      <c r="K72" s="1"/>
      <c r="L72" s="1"/>
      <c r="M72" s="1"/>
      <c r="N72" s="1"/>
      <c r="O72" s="1"/>
      <c r="P72" s="1"/>
      <c r="Q72" s="1"/>
    </row>
    <row r="73" spans="1:17" ht="15">
      <c r="A73" s="7"/>
      <c r="B73" s="60" t="s">
        <v>105</v>
      </c>
      <c r="C73" s="56"/>
      <c r="D73" s="59"/>
      <c r="E73" s="114">
        <v>620</v>
      </c>
      <c r="F73" s="56"/>
      <c r="G73" s="57"/>
      <c r="H73" s="56"/>
      <c r="I73" s="58">
        <f>SUM(E73-G73)</f>
        <v>620</v>
      </c>
      <c r="J73" s="1"/>
      <c r="K73" s="1"/>
      <c r="L73" s="1"/>
      <c r="M73" s="1"/>
      <c r="N73" s="1"/>
      <c r="O73" s="1"/>
      <c r="P73" s="1"/>
      <c r="Q73" s="1"/>
    </row>
    <row r="74" spans="1:17" ht="15">
      <c r="A74" s="7"/>
      <c r="B74" s="60" t="s">
        <v>51</v>
      </c>
      <c r="C74" s="56"/>
      <c r="D74" s="59"/>
      <c r="E74" s="115">
        <v>577</v>
      </c>
      <c r="F74" s="56"/>
      <c r="G74" s="57"/>
      <c r="H74" s="56"/>
      <c r="I74" s="58">
        <f>SUM(E74-G74)</f>
        <v>577</v>
      </c>
      <c r="J74" s="1"/>
      <c r="K74" s="1"/>
      <c r="L74" s="1"/>
      <c r="M74" s="1"/>
      <c r="N74" s="1"/>
      <c r="O74" s="1"/>
      <c r="P74" s="1"/>
      <c r="Q74" s="1"/>
    </row>
    <row r="75" spans="1:17" ht="15">
      <c r="A75" s="7"/>
      <c r="B75" s="7"/>
      <c r="C75" s="7"/>
      <c r="D75" s="8"/>
      <c r="E75" s="7"/>
      <c r="F75" s="7"/>
      <c r="G75" s="7"/>
      <c r="H75" s="7"/>
      <c r="I75" s="58"/>
      <c r="J75" s="1"/>
      <c r="K75" s="1"/>
      <c r="L75" s="1"/>
      <c r="M75" s="1"/>
      <c r="N75" s="1"/>
      <c r="O75" s="1"/>
      <c r="P75" s="1"/>
      <c r="Q75" s="1"/>
    </row>
    <row r="76" spans="1:9" ht="12.75">
      <c r="A76" s="56"/>
      <c r="B76" s="60"/>
      <c r="C76" s="56"/>
      <c r="D76" s="59"/>
      <c r="E76" s="56"/>
      <c r="F76" s="56"/>
      <c r="G76" s="56"/>
      <c r="H76" s="56"/>
      <c r="I76" s="60"/>
    </row>
    <row r="77" spans="1:17" ht="15">
      <c r="A77" s="17" t="s">
        <v>16</v>
      </c>
      <c r="B77" s="17"/>
      <c r="C77" s="17"/>
      <c r="D77" s="8"/>
      <c r="E77" s="14">
        <f>SUM(E78:E83)</f>
        <v>429</v>
      </c>
      <c r="F77" s="14"/>
      <c r="G77" s="14"/>
      <c r="H77" s="14"/>
      <c r="I77" s="14">
        <f aca="true" t="shared" si="5" ref="I77:I88">SUM(E77-G77)</f>
        <v>429</v>
      </c>
      <c r="J77" s="1"/>
      <c r="K77" s="1"/>
      <c r="L77" s="1"/>
      <c r="M77" s="1"/>
      <c r="N77" s="1"/>
      <c r="O77" s="1"/>
      <c r="P77" s="1"/>
      <c r="Q77" s="1"/>
    </row>
    <row r="78" spans="1:17" ht="15">
      <c r="A78" s="7"/>
      <c r="B78" s="18" t="s">
        <v>46</v>
      </c>
      <c r="C78" s="16"/>
      <c r="D78" s="8"/>
      <c r="E78" s="11"/>
      <c r="F78" s="11"/>
      <c r="G78" s="11"/>
      <c r="H78" s="11"/>
      <c r="I78" s="11">
        <f t="shared" si="5"/>
        <v>0</v>
      </c>
      <c r="J78" s="1"/>
      <c r="K78" s="1"/>
      <c r="L78" s="1"/>
      <c r="M78" s="1"/>
      <c r="N78" s="1"/>
      <c r="O78" s="1"/>
      <c r="P78" s="1"/>
      <c r="Q78" s="1"/>
    </row>
    <row r="79" spans="1:17" ht="15">
      <c r="A79" s="7"/>
      <c r="B79" s="18" t="s">
        <v>105</v>
      </c>
      <c r="C79" s="16"/>
      <c r="D79" s="8"/>
      <c r="E79" s="11">
        <v>29</v>
      </c>
      <c r="F79" s="11"/>
      <c r="G79" s="11"/>
      <c r="H79" s="11"/>
      <c r="I79" s="11"/>
      <c r="J79" s="1"/>
      <c r="K79" s="1"/>
      <c r="L79" s="1"/>
      <c r="M79" s="1"/>
      <c r="N79" s="1"/>
      <c r="O79" s="1"/>
      <c r="P79" s="1"/>
      <c r="Q79" s="1"/>
    </row>
    <row r="80" spans="1:17" ht="15">
      <c r="A80" s="7"/>
      <c r="B80" s="18" t="s">
        <v>55</v>
      </c>
      <c r="C80" s="16"/>
      <c r="D80" s="8"/>
      <c r="E80" s="11">
        <v>250</v>
      </c>
      <c r="F80" s="11"/>
      <c r="G80" s="11"/>
      <c r="H80" s="11"/>
      <c r="I80" s="11">
        <f t="shared" si="5"/>
        <v>250</v>
      </c>
      <c r="J80" s="1"/>
      <c r="K80" s="1"/>
      <c r="L80" s="1"/>
      <c r="M80" s="1"/>
      <c r="N80" s="1"/>
      <c r="O80" s="1"/>
      <c r="P80" s="1"/>
      <c r="Q80" s="1"/>
    </row>
    <row r="81" spans="1:17" ht="15">
      <c r="A81" s="7"/>
      <c r="B81" s="18" t="s">
        <v>9</v>
      </c>
      <c r="C81" s="16"/>
      <c r="D81" s="8"/>
      <c r="E81" s="11"/>
      <c r="F81" s="11"/>
      <c r="G81" s="11"/>
      <c r="H81" s="11"/>
      <c r="I81" s="11">
        <f t="shared" si="5"/>
        <v>0</v>
      </c>
      <c r="J81" s="1"/>
      <c r="K81" s="1"/>
      <c r="L81" s="1"/>
      <c r="M81" s="1"/>
      <c r="N81" s="1"/>
      <c r="O81" s="1"/>
      <c r="P81" s="1"/>
      <c r="Q81" s="1"/>
    </row>
    <row r="82" spans="1:17" ht="15">
      <c r="A82" s="7"/>
      <c r="B82" s="18" t="s">
        <v>63</v>
      </c>
      <c r="C82" s="16"/>
      <c r="D82" s="8"/>
      <c r="E82" s="11">
        <v>150</v>
      </c>
      <c r="F82" s="11"/>
      <c r="G82" s="11"/>
      <c r="H82" s="11"/>
      <c r="I82" s="11">
        <f t="shared" si="5"/>
        <v>150</v>
      </c>
      <c r="J82" s="1"/>
      <c r="K82" s="1"/>
      <c r="L82" s="1"/>
      <c r="M82" s="1"/>
      <c r="N82" s="1"/>
      <c r="O82" s="1"/>
      <c r="P82" s="1"/>
      <c r="Q82" s="1"/>
    </row>
    <row r="83" spans="1:17" ht="15">
      <c r="A83" s="7"/>
      <c r="B83" s="18"/>
      <c r="C83" s="16"/>
      <c r="D83" s="8"/>
      <c r="E83" s="11"/>
      <c r="F83" s="11"/>
      <c r="G83" s="11"/>
      <c r="H83" s="11"/>
      <c r="I83" s="11">
        <f t="shared" si="5"/>
        <v>0</v>
      </c>
      <c r="J83" s="1"/>
      <c r="K83" s="1"/>
      <c r="L83" s="1"/>
      <c r="M83" s="1"/>
      <c r="N83" s="1"/>
      <c r="O83" s="1"/>
      <c r="P83" s="1"/>
      <c r="Q83" s="1"/>
    </row>
    <row r="84" spans="1:17" ht="15">
      <c r="A84" s="17" t="s">
        <v>74</v>
      </c>
      <c r="B84" s="17"/>
      <c r="C84" s="13"/>
      <c r="D84" s="13"/>
      <c r="E84" s="66"/>
      <c r="F84" s="66"/>
      <c r="G84" s="66"/>
      <c r="H84" s="66"/>
      <c r="I84" s="66"/>
      <c r="J84" s="1"/>
      <c r="K84" s="1"/>
      <c r="L84" s="112"/>
      <c r="M84" s="1"/>
      <c r="N84" s="1"/>
      <c r="O84" s="1"/>
      <c r="P84" s="1"/>
      <c r="Q84" s="1"/>
    </row>
    <row r="85" spans="1:17" s="99" customFormat="1" ht="15">
      <c r="A85" s="102"/>
      <c r="B85" s="18" t="s">
        <v>86</v>
      </c>
      <c r="C85" s="16"/>
      <c r="D85" s="16"/>
      <c r="E85" s="101"/>
      <c r="F85" s="103"/>
      <c r="G85" s="103"/>
      <c r="H85" s="103"/>
      <c r="I85" s="103"/>
      <c r="J85" s="96"/>
      <c r="K85" s="96"/>
      <c r="L85" s="96"/>
      <c r="M85" s="96"/>
      <c r="N85" s="96"/>
      <c r="O85" s="96"/>
      <c r="P85" s="96"/>
      <c r="Q85" s="96"/>
    </row>
    <row r="86" spans="1:17" s="99" customFormat="1" ht="15">
      <c r="A86" s="102"/>
      <c r="B86" s="18" t="s">
        <v>85</v>
      </c>
      <c r="C86" s="16"/>
      <c r="D86" s="16"/>
      <c r="E86" s="101"/>
      <c r="F86" s="103"/>
      <c r="G86" s="103"/>
      <c r="H86" s="103"/>
      <c r="I86" s="103"/>
      <c r="J86" s="96"/>
      <c r="K86" s="96"/>
      <c r="L86" s="96"/>
      <c r="M86" s="96"/>
      <c r="N86" s="96"/>
      <c r="O86" s="96"/>
      <c r="P86" s="96"/>
      <c r="Q86" s="96"/>
    </row>
    <row r="87" spans="1:17" ht="15">
      <c r="A87" s="7"/>
      <c r="B87" s="18"/>
      <c r="C87" s="16"/>
      <c r="D87" s="8"/>
      <c r="E87" s="11"/>
      <c r="F87" s="11"/>
      <c r="G87" s="11"/>
      <c r="H87" s="11"/>
      <c r="I87" s="11">
        <f t="shared" si="5"/>
        <v>0</v>
      </c>
      <c r="J87" s="1"/>
      <c r="K87" s="1"/>
      <c r="L87" s="37"/>
      <c r="M87" s="1"/>
      <c r="N87" s="1"/>
      <c r="O87" s="1"/>
      <c r="P87" s="1"/>
      <c r="Q87" s="1"/>
    </row>
    <row r="88" spans="1:17" ht="15">
      <c r="A88" s="17" t="s">
        <v>13</v>
      </c>
      <c r="B88" s="13"/>
      <c r="C88" s="13"/>
      <c r="D88" s="8"/>
      <c r="E88" s="14">
        <f>SUM(E15,E30,E47,E56,E63,E77)</f>
        <v>62773.020000000004</v>
      </c>
      <c r="F88" s="14"/>
      <c r="G88" s="14">
        <f>SUM(G15,G30,G47,G56,G63,G77)</f>
        <v>0</v>
      </c>
      <c r="H88" s="14"/>
      <c r="I88" s="97">
        <f t="shared" si="5"/>
        <v>62773.020000000004</v>
      </c>
      <c r="J88" s="1"/>
      <c r="K88" s="1"/>
      <c r="L88" s="1"/>
      <c r="M88" s="1"/>
      <c r="N88" s="1"/>
      <c r="O88" s="1"/>
      <c r="P88" s="1"/>
      <c r="Q88" s="1"/>
    </row>
    <row r="89" spans="1:17" ht="15">
      <c r="A89" s="74"/>
      <c r="B89" s="75"/>
      <c r="C89" s="75"/>
      <c r="D89" s="76"/>
      <c r="E89" s="77"/>
      <c r="F89" s="77"/>
      <c r="G89" s="77"/>
      <c r="H89" s="77"/>
      <c r="I89" s="66"/>
      <c r="J89" s="1"/>
      <c r="K89" s="1"/>
      <c r="L89" s="1"/>
      <c r="M89" s="1"/>
      <c r="N89" s="1"/>
      <c r="O89" s="1"/>
      <c r="P89" s="1"/>
      <c r="Q89" s="1"/>
    </row>
    <row r="90" spans="1:17" ht="15">
      <c r="A90" s="74"/>
      <c r="B90" s="75"/>
      <c r="C90" s="75"/>
      <c r="D90" s="76"/>
      <c r="E90" s="77"/>
      <c r="F90" s="77"/>
      <c r="G90" s="77"/>
      <c r="H90" s="77"/>
      <c r="I90" s="66"/>
      <c r="J90" s="1"/>
      <c r="K90" s="1"/>
      <c r="L90" s="1"/>
      <c r="M90" s="1"/>
      <c r="N90" s="1"/>
      <c r="O90" s="1"/>
      <c r="P90" s="1"/>
      <c r="Q90" s="1"/>
    </row>
    <row r="91" spans="1:17" ht="15">
      <c r="A91" s="74"/>
      <c r="B91" s="75"/>
      <c r="C91" s="75"/>
      <c r="D91" s="76"/>
      <c r="E91" s="77"/>
      <c r="F91" s="77"/>
      <c r="G91" s="77"/>
      <c r="H91" s="77"/>
      <c r="I91" s="66"/>
      <c r="J91" s="1"/>
      <c r="K91" s="1"/>
      <c r="L91" s="1"/>
      <c r="M91" s="1"/>
      <c r="N91" s="1"/>
      <c r="O91" s="1"/>
      <c r="P91" s="1"/>
      <c r="Q91" s="1"/>
    </row>
    <row r="92" spans="1:17" ht="15">
      <c r="A92" s="2"/>
      <c r="B92" s="2"/>
      <c r="C92" s="2"/>
      <c r="D92" s="2"/>
      <c r="E92" s="2"/>
      <c r="F92" s="2"/>
      <c r="G92" s="2"/>
      <c r="H92" s="2"/>
      <c r="I92" s="11"/>
      <c r="J92" s="1"/>
      <c r="K92" s="1"/>
      <c r="L92" s="1"/>
      <c r="M92" s="36"/>
      <c r="N92" s="1"/>
      <c r="O92" s="1"/>
      <c r="P92" s="1"/>
      <c r="Q92" s="1"/>
    </row>
    <row r="93" spans="1:17" ht="15">
      <c r="A93" s="30"/>
      <c r="B93" s="31"/>
      <c r="C93" s="2"/>
      <c r="D93" s="2"/>
      <c r="E93" s="2"/>
      <c r="F93" s="2"/>
      <c r="G93" s="48"/>
      <c r="H93" s="48"/>
      <c r="I93" s="49"/>
      <c r="J93" s="1"/>
      <c r="K93" s="1"/>
      <c r="L93" s="1"/>
      <c r="M93" s="1"/>
      <c r="N93" s="1"/>
      <c r="O93" s="1"/>
      <c r="P93" s="1"/>
      <c r="Q93" s="1"/>
    </row>
    <row r="94" spans="1:17" ht="15">
      <c r="A94" s="3"/>
      <c r="B94" s="3"/>
      <c r="C94" s="6"/>
      <c r="D94" s="23"/>
      <c r="E94" s="24"/>
      <c r="F94" s="2"/>
      <c r="G94" s="48"/>
      <c r="H94" s="48"/>
      <c r="I94" s="50"/>
      <c r="J94" s="1"/>
      <c r="K94" s="1"/>
      <c r="L94" s="1"/>
      <c r="M94" s="36"/>
      <c r="N94" s="1"/>
      <c r="O94" s="1"/>
      <c r="P94" s="1"/>
      <c r="Q94" s="1"/>
    </row>
    <row r="95" spans="1:17" ht="15.75" thickBot="1">
      <c r="A95" s="3" t="s">
        <v>79</v>
      </c>
      <c r="B95" s="3"/>
      <c r="C95" s="2"/>
      <c r="D95" s="23"/>
      <c r="E95" s="33"/>
      <c r="F95" s="2"/>
      <c r="G95" s="48"/>
      <c r="H95" s="48"/>
      <c r="I95" s="49"/>
      <c r="J95" s="1"/>
      <c r="K95" s="1"/>
      <c r="L95" s="1"/>
      <c r="M95" s="1"/>
      <c r="N95" s="1"/>
      <c r="O95" s="1"/>
      <c r="P95" s="1"/>
      <c r="Q95" s="1"/>
    </row>
    <row r="96" spans="1:17" ht="16.5" thickBot="1">
      <c r="A96" s="3" t="s">
        <v>31</v>
      </c>
      <c r="B96" s="3"/>
      <c r="C96" s="2"/>
      <c r="D96" s="23"/>
      <c r="E96" s="109"/>
      <c r="F96" s="2"/>
      <c r="G96" s="110"/>
      <c r="H96" s="111"/>
      <c r="I96" s="50"/>
      <c r="J96" s="1"/>
      <c r="K96" s="1"/>
      <c r="L96" s="1"/>
      <c r="M96" s="1"/>
      <c r="N96" s="1"/>
      <c r="O96" s="1"/>
      <c r="P96" s="1"/>
      <c r="Q96" s="1"/>
    </row>
    <row r="97" spans="1:17" ht="15">
      <c r="A97" s="3"/>
      <c r="B97" s="3"/>
      <c r="C97" s="2"/>
      <c r="D97" s="23"/>
      <c r="E97" s="34"/>
      <c r="F97" s="2"/>
      <c r="G97" s="47"/>
      <c r="H97" s="51"/>
      <c r="I97" s="52"/>
      <c r="J97" s="1"/>
      <c r="K97" s="1"/>
      <c r="L97" s="1"/>
      <c r="M97" s="1"/>
      <c r="N97" s="1"/>
      <c r="O97" s="1"/>
      <c r="P97" s="1"/>
      <c r="Q97" s="1"/>
    </row>
    <row r="98" spans="1:17" ht="16.5" thickBot="1">
      <c r="A98" s="32" t="s">
        <v>26</v>
      </c>
      <c r="B98" s="4"/>
      <c r="C98" s="5"/>
      <c r="D98" s="23"/>
      <c r="E98" s="65">
        <f>SUM(E95:E97)</f>
        <v>0</v>
      </c>
      <c r="F98" s="2"/>
      <c r="G98" s="48"/>
      <c r="H98" s="48"/>
      <c r="I98" s="53"/>
      <c r="J98" s="1"/>
      <c r="K98" s="1"/>
      <c r="L98" s="1"/>
      <c r="M98" s="1"/>
      <c r="N98" s="1"/>
      <c r="O98" s="1"/>
      <c r="P98" s="1"/>
      <c r="Q98" s="1"/>
    </row>
    <row r="99" spans="5:17" ht="15.75" thickTop="1">
      <c r="E99" s="37"/>
      <c r="F99" s="1"/>
      <c r="G99" s="2"/>
      <c r="H99" s="2"/>
      <c r="I99" s="35"/>
      <c r="J99" s="1"/>
      <c r="K99" s="1"/>
      <c r="L99" s="1"/>
      <c r="M99" s="1"/>
      <c r="N99" s="1"/>
      <c r="O99" s="1"/>
      <c r="P99" s="1"/>
      <c r="Q99" s="1"/>
    </row>
    <row r="100" spans="1:17" ht="15">
      <c r="A100" s="62" t="s">
        <v>54</v>
      </c>
      <c r="B100" s="63"/>
      <c r="C100" s="63"/>
      <c r="D100" s="63"/>
      <c r="E100" s="64"/>
      <c r="F100" s="62"/>
      <c r="G100" s="62"/>
      <c r="H100" s="1"/>
      <c r="I100" s="36"/>
      <c r="J100" s="1"/>
      <c r="K100" s="1"/>
      <c r="L100" s="1"/>
      <c r="M100" s="1"/>
      <c r="N100" s="1"/>
      <c r="O100" s="1"/>
      <c r="P100" s="1"/>
      <c r="Q100" s="1"/>
    </row>
    <row r="101" spans="5:17" ht="15">
      <c r="E101" s="1"/>
      <c r="F101" s="1"/>
      <c r="G101" s="1"/>
      <c r="H101" s="1"/>
      <c r="I101" s="37"/>
      <c r="J101" s="1"/>
      <c r="K101" s="1"/>
      <c r="L101" s="1"/>
      <c r="M101" s="1"/>
      <c r="N101" s="1"/>
      <c r="O101" s="1"/>
      <c r="P101" s="1"/>
      <c r="Q101" s="1"/>
    </row>
    <row r="102" spans="5:17" ht="1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5:17" ht="1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5:17" ht="1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5:17" ht="1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5:17" ht="1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5:17" ht="1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5:17" ht="1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5:17" ht="1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5:17" ht="1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5:17" ht="1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5:17" ht="1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5:17" ht="1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5:17" ht="1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5:17" ht="1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5:17" ht="1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5:17" ht="1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5:17" ht="1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5:17" ht="1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5:17" ht="1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5:17" ht="1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5:17" ht="1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5:17" ht="1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5:17" ht="1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5:17" ht="1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5:17" ht="1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5:17" ht="1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5:17" ht="1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5:17" ht="1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5:17" ht="1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5:17" ht="1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5:17" ht="1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5:17" ht="1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5:17" ht="1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5:17" ht="1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5:17" ht="1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5:9" ht="15">
      <c r="E137" s="1"/>
      <c r="F137" s="1"/>
      <c r="G137" s="1"/>
      <c r="H137" s="1"/>
      <c r="I137" s="1"/>
    </row>
    <row r="138" spans="5:9" ht="15">
      <c r="E138" s="1"/>
      <c r="F138" s="1"/>
      <c r="G138" s="1"/>
      <c r="H138" s="1"/>
      <c r="I138" s="1"/>
    </row>
    <row r="139" spans="5:9" ht="15">
      <c r="E139" s="1"/>
      <c r="F139" s="1"/>
      <c r="G139" s="1"/>
      <c r="H139" s="1"/>
      <c r="I139" s="1"/>
    </row>
  </sheetData>
  <sheetProtection/>
  <mergeCells count="5">
    <mergeCell ref="A2:D2"/>
    <mergeCell ref="E2:I2"/>
    <mergeCell ref="E3:I3"/>
    <mergeCell ref="A14:C14"/>
    <mergeCell ref="A56:B56"/>
  </mergeCells>
  <printOptions/>
  <pageMargins left="0.17" right="0.34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Goldsmith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GRIFFITH</dc:creator>
  <cp:keywords/>
  <dc:description/>
  <cp:lastModifiedBy>faina</cp:lastModifiedBy>
  <cp:lastPrinted>2015-06-03T19:57:22Z</cp:lastPrinted>
  <dcterms:created xsi:type="dcterms:W3CDTF">2010-03-07T04:48:55Z</dcterms:created>
  <dcterms:modified xsi:type="dcterms:W3CDTF">2015-06-16T20:26:04Z</dcterms:modified>
  <cp:category/>
  <cp:version/>
  <cp:contentType/>
  <cp:contentStatus/>
</cp:coreProperties>
</file>